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hesis Bismillah\Data SEM\SEM Dunlop\"/>
    </mc:Choice>
  </mc:AlternateContent>
  <bookViews>
    <workbookView xWindow="0" yWindow="0" windowWidth="23040" windowHeight="9096" firstSheet="1" activeTab="4"/>
  </bookViews>
  <sheets>
    <sheet name="Convergent Validity All" sheetId="1" r:id="rId1"/>
    <sheet name="Discriminant Validity All" sheetId="2" r:id="rId2"/>
    <sheet name="Reliabilitas dan Model" sheetId="4" r:id="rId3"/>
    <sheet name="Inner Model" sheetId="5" r:id="rId4"/>
    <sheet name="Bootstraping Uji Hipotesa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5" i="6" l="1"/>
  <c r="V32" i="6"/>
  <c r="V69" i="6"/>
  <c r="V59" i="6"/>
  <c r="V60" i="6"/>
  <c r="P19" i="5"/>
  <c r="C19" i="5"/>
  <c r="L3" i="6" l="1"/>
  <c r="F72" i="5" l="1"/>
  <c r="F73" i="5"/>
  <c r="F74" i="5"/>
  <c r="F75" i="5"/>
  <c r="F76" i="5"/>
  <c r="F77" i="5"/>
  <c r="F78" i="5"/>
  <c r="F71" i="5"/>
  <c r="C72" i="5"/>
  <c r="C71" i="5"/>
  <c r="S77" i="5"/>
  <c r="S76" i="5"/>
  <c r="S75" i="5"/>
  <c r="S74" i="5"/>
  <c r="S73" i="5"/>
  <c r="S72" i="5"/>
  <c r="S71" i="5"/>
  <c r="S70" i="5"/>
  <c r="P71" i="5"/>
  <c r="P70" i="5"/>
  <c r="V3" i="6" l="1"/>
  <c r="V73" i="6"/>
  <c r="V72" i="6"/>
  <c r="V70" i="6"/>
  <c r="V68" i="6"/>
  <c r="V67" i="6"/>
  <c r="V66" i="6"/>
  <c r="V65" i="6"/>
  <c r="V64" i="6"/>
  <c r="V63" i="6"/>
  <c r="V62" i="6"/>
  <c r="V58" i="6"/>
  <c r="V57" i="6"/>
  <c r="V56" i="6"/>
  <c r="V53" i="6"/>
  <c r="V52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1" i="6"/>
  <c r="V30" i="6"/>
  <c r="V28" i="6"/>
  <c r="V26" i="6"/>
  <c r="V25" i="6"/>
  <c r="V24" i="6"/>
  <c r="V15" i="6"/>
  <c r="V14" i="6"/>
  <c r="V13" i="6"/>
  <c r="V12" i="6"/>
  <c r="V11" i="6"/>
  <c r="V10" i="6"/>
  <c r="V9" i="6"/>
  <c r="V8" i="6"/>
  <c r="V7" i="6"/>
  <c r="V6" i="6"/>
  <c r="V5" i="6"/>
  <c r="V4" i="6"/>
  <c r="I11" i="4" l="1"/>
  <c r="H11" i="4"/>
  <c r="E11" i="4"/>
  <c r="D11" i="4"/>
  <c r="I10" i="4"/>
  <c r="H10" i="4"/>
  <c r="E10" i="4"/>
  <c r="D10" i="4"/>
  <c r="I9" i="4"/>
  <c r="H9" i="4"/>
  <c r="E9" i="4"/>
  <c r="D9" i="4"/>
  <c r="I8" i="4"/>
  <c r="H8" i="4"/>
  <c r="E8" i="4"/>
  <c r="D8" i="4"/>
  <c r="I7" i="4"/>
  <c r="H7" i="4"/>
  <c r="E7" i="4"/>
  <c r="D7" i="4"/>
  <c r="I6" i="4"/>
  <c r="H6" i="4"/>
  <c r="E6" i="4"/>
  <c r="D6" i="4"/>
  <c r="I5" i="4"/>
  <c r="H5" i="4"/>
  <c r="E5" i="4"/>
  <c r="D5" i="4"/>
  <c r="I4" i="4"/>
  <c r="H4" i="4"/>
  <c r="E4" i="4"/>
  <c r="D4" i="4"/>
  <c r="S78" i="5"/>
  <c r="P72" i="5"/>
  <c r="K106" i="2"/>
  <c r="K105" i="2"/>
  <c r="K103" i="2"/>
  <c r="K101" i="2"/>
  <c r="K100" i="2"/>
  <c r="K99" i="2"/>
  <c r="K98" i="2"/>
  <c r="K97" i="2"/>
  <c r="K96" i="2"/>
  <c r="K95" i="2"/>
  <c r="K94" i="2"/>
  <c r="K93" i="2"/>
  <c r="K91" i="2"/>
  <c r="K90" i="2"/>
  <c r="K89" i="2"/>
  <c r="K86" i="2"/>
  <c r="K85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4" i="2"/>
  <c r="K63" i="2"/>
  <c r="K61" i="2"/>
  <c r="K59" i="2"/>
  <c r="K58" i="2"/>
  <c r="K57" i="2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P64" i="1"/>
  <c r="L64" i="1"/>
  <c r="K64" i="1"/>
  <c r="P63" i="1"/>
  <c r="L63" i="1"/>
  <c r="K63" i="1"/>
  <c r="P62" i="1"/>
  <c r="L62" i="1"/>
  <c r="K62" i="1"/>
  <c r="P61" i="1"/>
  <c r="L61" i="1"/>
  <c r="K61" i="1"/>
  <c r="P60" i="1"/>
  <c r="L60" i="1"/>
  <c r="K60" i="1"/>
  <c r="P59" i="1"/>
  <c r="L59" i="1"/>
  <c r="K59" i="1"/>
  <c r="P58" i="1"/>
  <c r="L58" i="1"/>
  <c r="K58" i="1"/>
  <c r="P57" i="1"/>
  <c r="L57" i="1"/>
  <c r="K57" i="1"/>
  <c r="L73" i="6" l="1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15" i="6" l="1"/>
  <c r="L14" i="6"/>
  <c r="L13" i="6"/>
  <c r="L12" i="6"/>
  <c r="L11" i="6"/>
  <c r="L10" i="6"/>
  <c r="L9" i="6"/>
  <c r="L8" i="6"/>
  <c r="L7" i="6"/>
  <c r="L6" i="6"/>
  <c r="L5" i="6"/>
  <c r="L4" i="6"/>
  <c r="F79" i="5"/>
  <c r="C73" i="5"/>
  <c r="I22" i="4" l="1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E22" i="4"/>
  <c r="E21" i="4"/>
  <c r="E20" i="4"/>
  <c r="E19" i="4"/>
  <c r="E18" i="4"/>
  <c r="E17" i="4"/>
  <c r="E16" i="4"/>
  <c r="E15" i="4"/>
  <c r="D22" i="4"/>
  <c r="D21" i="4"/>
  <c r="D20" i="4"/>
  <c r="D19" i="4"/>
  <c r="D18" i="4"/>
  <c r="D17" i="4"/>
  <c r="D16" i="4"/>
  <c r="D15" i="4"/>
  <c r="K52" i="2" l="1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P11" i="1"/>
  <c r="L11" i="1"/>
  <c r="K11" i="1"/>
  <c r="P10" i="1"/>
  <c r="L10" i="1"/>
  <c r="K10" i="1"/>
  <c r="P9" i="1"/>
  <c r="L9" i="1"/>
  <c r="K9" i="1"/>
  <c r="P8" i="1"/>
  <c r="L8" i="1"/>
  <c r="K8" i="1"/>
  <c r="P7" i="1"/>
  <c r="L7" i="1"/>
  <c r="K7" i="1"/>
  <c r="P6" i="1"/>
  <c r="L6" i="1"/>
  <c r="K6" i="1"/>
  <c r="P5" i="1"/>
  <c r="L5" i="1"/>
  <c r="K5" i="1"/>
  <c r="P4" i="1"/>
  <c r="L4" i="1"/>
  <c r="K4" i="1"/>
</calcChain>
</file>

<file path=xl/sharedStrings.xml><?xml version="1.0" encoding="utf-8"?>
<sst xmlns="http://schemas.openxmlformats.org/spreadsheetml/2006/main" count="1150" uniqueCount="190">
  <si>
    <t>Loading Factor</t>
  </si>
  <si>
    <t>AVE</t>
  </si>
  <si>
    <t>Indikator</t>
  </si>
  <si>
    <t>Pembelian</t>
  </si>
  <si>
    <t>Persepsi Harga</t>
  </si>
  <si>
    <t>Persepsi Penjualan Kendaraan</t>
  </si>
  <si>
    <t>Persepsi Produk</t>
  </si>
  <si>
    <t>Persepsi Program Loyalitas</t>
  </si>
  <si>
    <t>Persepsi Promosi</t>
  </si>
  <si>
    <t>Persepsi Tempat</t>
  </si>
  <si>
    <t>Sikap</t>
  </si>
  <si>
    <t>Confirmatory Research &gt; 0.70</t>
  </si>
  <si>
    <t>Exploratory Research &gt; 0.60</t>
  </si>
  <si>
    <t>Konstruk</t>
  </si>
  <si>
    <t>AVE &gt; 0,50</t>
  </si>
  <si>
    <t>P1</t>
  </si>
  <si>
    <t/>
  </si>
  <si>
    <t>PH1</t>
  </si>
  <si>
    <t>PH2</t>
  </si>
  <si>
    <t>PH3</t>
  </si>
  <si>
    <t>PH4</t>
  </si>
  <si>
    <t>PH5</t>
  </si>
  <si>
    <t>PH6</t>
  </si>
  <si>
    <t>PP1</t>
  </si>
  <si>
    <t>PP2</t>
  </si>
  <si>
    <t>PP3</t>
  </si>
  <si>
    <t>PP4</t>
  </si>
  <si>
    <t>PP5</t>
  </si>
  <si>
    <t>PP6</t>
  </si>
  <si>
    <t>PP7</t>
  </si>
  <si>
    <t>PP8</t>
  </si>
  <si>
    <t>PPK 1</t>
  </si>
  <si>
    <t>PPK 2</t>
  </si>
  <si>
    <t>PPK 3</t>
  </si>
  <si>
    <t>PPK 4</t>
  </si>
  <si>
    <t>PPK 5</t>
  </si>
  <si>
    <t>PPK 6</t>
  </si>
  <si>
    <t>PPL 1</t>
  </si>
  <si>
    <t>PPL 2</t>
  </si>
  <si>
    <t>PPL 3</t>
  </si>
  <si>
    <t>PPL 4</t>
  </si>
  <si>
    <t>PPL 5</t>
  </si>
  <si>
    <t>PPR1</t>
  </si>
  <si>
    <t>PPR2</t>
  </si>
  <si>
    <t>PPR3</t>
  </si>
  <si>
    <t>PPR4</t>
  </si>
  <si>
    <t>PPR5</t>
  </si>
  <si>
    <t>PPR6</t>
  </si>
  <si>
    <t>PPR7</t>
  </si>
  <si>
    <t>PPR8</t>
  </si>
  <si>
    <t>PPR9</t>
  </si>
  <si>
    <t>PT1</t>
  </si>
  <si>
    <t>PT2</t>
  </si>
  <si>
    <t>PT3</t>
  </si>
  <si>
    <t>PT4</t>
  </si>
  <si>
    <t>PT5</t>
  </si>
  <si>
    <t>SI 1</t>
  </si>
  <si>
    <t>SI 10</t>
  </si>
  <si>
    <t>SI 2</t>
  </si>
  <si>
    <t>SI 3</t>
  </si>
  <si>
    <t>SI 4</t>
  </si>
  <si>
    <t>SI 5</t>
  </si>
  <si>
    <t>SI 6</t>
  </si>
  <si>
    <t>SI 7</t>
  </si>
  <si>
    <t>SI 8</t>
  </si>
  <si>
    <t>SI 9</t>
  </si>
  <si>
    <t>Cross Loading</t>
  </si>
  <si>
    <t>&gt; 0,7 dari setiap variabel</t>
  </si>
  <si>
    <t>Fornell-Larcker Criterion</t>
  </si>
  <si>
    <t>Cronbach's Alpha</t>
  </si>
  <si>
    <t>Composite Reliability</t>
  </si>
  <si>
    <t>Reliabilitas</t>
  </si>
  <si>
    <t>Confirmatory &gt;0.7</t>
  </si>
  <si>
    <t>Exploratory &gt;0.6</t>
  </si>
  <si>
    <t>Exploratory 0.6-0.7</t>
  </si>
  <si>
    <t>R Square</t>
  </si>
  <si>
    <t>R Square Adjusted</t>
  </si>
  <si>
    <t>Kuat</t>
  </si>
  <si>
    <t>Moderate</t>
  </si>
  <si>
    <t>Lemah</t>
  </si>
  <si>
    <t>Model</t>
  </si>
  <si>
    <t>Nilai R Square (Hair et al. 2011)</t>
  </si>
  <si>
    <t>Nilai R Square (Chin 1998)</t>
  </si>
  <si>
    <t>1. Uji Nilai R Squares</t>
  </si>
  <si>
    <t>2. Uji Nilai Q2 (Predictive Relevance)</t>
  </si>
  <si>
    <t>Q2= 1-(1-R1kuadrat)(1-R2kuadrat)</t>
  </si>
  <si>
    <t xml:space="preserve">Q2= </t>
  </si>
  <si>
    <t xml:space="preserve">Nilai Q2 &gt; 0 </t>
  </si>
  <si>
    <t>Model mempunyai predictive relevance</t>
  </si>
  <si>
    <t>Nilai Q2</t>
  </si>
  <si>
    <t>3. Uji Nilai f2</t>
  </si>
  <si>
    <t>Effect Size</t>
  </si>
  <si>
    <t>Kategori Kecil</t>
  </si>
  <si>
    <t>Kecil</t>
  </si>
  <si>
    <t>Besar</t>
  </si>
  <si>
    <t>Avg</t>
  </si>
  <si>
    <t>Nilai GoF</t>
  </si>
  <si>
    <t>4. Uji Nilai GOF (Validasi Model)</t>
  </si>
  <si>
    <t>Small</t>
  </si>
  <si>
    <t>Medium</t>
  </si>
  <si>
    <t>Large</t>
  </si>
  <si>
    <t>(large)</t>
  </si>
  <si>
    <t>t-value</t>
  </si>
  <si>
    <t>Significant level</t>
  </si>
  <si>
    <t>Original Sample (O)</t>
  </si>
  <si>
    <t>Sample Mean (M)</t>
  </si>
  <si>
    <t>Standard Deviation (STDEV)</t>
  </si>
  <si>
    <t>T Statistics (|O/STDEV|)</t>
  </si>
  <si>
    <t>P Values</t>
  </si>
  <si>
    <t>Persepsi Harga -&gt; Pembelian</t>
  </si>
  <si>
    <t>Persepsi Harga -&gt; Sikap</t>
  </si>
  <si>
    <t>Persepsi Penjualan Kendaraan -&gt; Pembelian</t>
  </si>
  <si>
    <t>Persepsi Penjualan Kendaraan -&gt; Sikap</t>
  </si>
  <si>
    <t>Persepsi Produk -&gt; Pembelian</t>
  </si>
  <si>
    <t>Persepsi Produk -&gt; Sikap</t>
  </si>
  <si>
    <t>Persepsi Program Loyalitas -&gt; Pembelian</t>
  </si>
  <si>
    <t>Persepsi Program Loyalitas -&gt; Sikap</t>
  </si>
  <si>
    <t>Persepsi Promosi -&gt; Pembelian</t>
  </si>
  <si>
    <t>Persepsi Promosi -&gt; Sikap</t>
  </si>
  <si>
    <t>Persepsi Tempat -&gt; Pembelian</t>
  </si>
  <si>
    <t>Persepsi Tempat -&gt; Sikap</t>
  </si>
  <si>
    <t>Sikap -&gt; Pembelian</t>
  </si>
  <si>
    <t>Significant Level 5%</t>
  </si>
  <si>
    <t>Significant</t>
  </si>
  <si>
    <t>Hipotesis Signifikan</t>
  </si>
  <si>
    <t>P1 &lt;- Pembelian</t>
  </si>
  <si>
    <t>PH1 &lt;- Persepsi Harga</t>
  </si>
  <si>
    <t>PH2 &lt;- Persepsi Harga</t>
  </si>
  <si>
    <t>PH3 &lt;- Persepsi Harga</t>
  </si>
  <si>
    <t>PH4 &lt;- Persepsi Harga</t>
  </si>
  <si>
    <t>PH5 &lt;- Persepsi Harga</t>
  </si>
  <si>
    <t>PH6 &lt;- Persepsi Harga</t>
  </si>
  <si>
    <t>PP1 &lt;- Persepsi Produk</t>
  </si>
  <si>
    <t>PP2 &lt;- Persepsi Produk</t>
  </si>
  <si>
    <t>PP3 &lt;- Persepsi Produk</t>
  </si>
  <si>
    <t>PP4 &lt;- Persepsi Produk</t>
  </si>
  <si>
    <t>PP5 &lt;- Persepsi Produk</t>
  </si>
  <si>
    <t>PP6 &lt;- Persepsi Produk</t>
  </si>
  <si>
    <t>PP7 &lt;- Persepsi Produk</t>
  </si>
  <si>
    <t>PP8 &lt;- Persepsi Produk</t>
  </si>
  <si>
    <t>PPK 1 &lt;- Persepsi Penjualan Kendaraan</t>
  </si>
  <si>
    <t>PPK 2 &lt;- Persepsi Penjualan Kendaraan</t>
  </si>
  <si>
    <t>PPK 3 &lt;- Persepsi Penjualan Kendaraan</t>
  </si>
  <si>
    <t>PPK 4 &lt;- Persepsi Penjualan Kendaraan</t>
  </si>
  <si>
    <t>PPK 5 &lt;- Persepsi Penjualan Kendaraan</t>
  </si>
  <si>
    <t>PPK 6 &lt;- Persepsi Penjualan Kendaraan</t>
  </si>
  <si>
    <t>PPL 1 &lt;- Persepsi Program Loyalitas</t>
  </si>
  <si>
    <t>PPL 2 &lt;- Persepsi Program Loyalitas</t>
  </si>
  <si>
    <t>PPL 3 &lt;- Persepsi Program Loyalitas</t>
  </si>
  <si>
    <t>PPL 4 &lt;- Persepsi Program Loyalitas</t>
  </si>
  <si>
    <t>PPL 5 &lt;- Persepsi Program Loyalitas</t>
  </si>
  <si>
    <t>PPR1 &lt;- Persepsi Promosi</t>
  </si>
  <si>
    <t>PPR2 &lt;- Persepsi Promosi</t>
  </si>
  <si>
    <t>PPR3 &lt;- Persepsi Promosi</t>
  </si>
  <si>
    <t>PPR4 &lt;- Persepsi Promosi</t>
  </si>
  <si>
    <t>PPR5 &lt;- Persepsi Promosi</t>
  </si>
  <si>
    <t>PPR6 &lt;- Persepsi Promosi</t>
  </si>
  <si>
    <t>PPR7 &lt;- Persepsi Promosi</t>
  </si>
  <si>
    <t>PPR8 &lt;- Persepsi Promosi</t>
  </si>
  <si>
    <t>PPR9 &lt;- Persepsi Promosi</t>
  </si>
  <si>
    <t>PT1 &lt;- Persepsi Tempat</t>
  </si>
  <si>
    <t>PT2 &lt;- Persepsi Tempat</t>
  </si>
  <si>
    <t>PT3 &lt;- Persepsi Tempat</t>
  </si>
  <si>
    <t>PT4 &lt;- Persepsi Tempat</t>
  </si>
  <si>
    <t>PT5 &lt;- Persepsi Tempat</t>
  </si>
  <si>
    <t>SI 1 &lt;- Sikap</t>
  </si>
  <si>
    <t>SI 10 &lt;- Sikap</t>
  </si>
  <si>
    <t>SI 2 &lt;- Sikap</t>
  </si>
  <si>
    <t>SI 3 &lt;- Sikap</t>
  </si>
  <si>
    <t>SI 4 &lt;- Sikap</t>
  </si>
  <si>
    <t>SI 5 &lt;- Sikap</t>
  </si>
  <si>
    <t>SI 6 &lt;- Sikap</t>
  </si>
  <si>
    <t>SI 7 &lt;- Sikap</t>
  </si>
  <si>
    <t>SI 8 &lt;- Sikap</t>
  </si>
  <si>
    <t>SI 9 &lt;- Sikap</t>
  </si>
  <si>
    <t>Outer Loading</t>
  </si>
  <si>
    <t>&gt; 0,5</t>
  </si>
  <si>
    <t>Loading Factor After Delete</t>
  </si>
  <si>
    <t>Cross Loading After Delete Indikator</t>
  </si>
  <si>
    <t>Semua akar kuadrat AVE memenuhi syarat dengan nilai lebih besar dari korelasi masing - masing konstruk</t>
  </si>
  <si>
    <t>1. Uji Nilai R Squares After Delete</t>
  </si>
  <si>
    <t>3. Uji Nilai f2 After Delete Indikator</t>
  </si>
  <si>
    <t>2. Uji Nilai Q2 (Predictive Relevance) After Delete Indikator</t>
  </si>
  <si>
    <t>4. Uji Nilai GOF (Validasi Model) after delete indikator</t>
  </si>
  <si>
    <t>Reliabilitas After Delete Indikator</t>
  </si>
  <si>
    <t>Outer Loading After Delete</t>
  </si>
  <si>
    <t>Q2= 1-(1-0.087x0.087)(1-0.628x0.628)</t>
  </si>
  <si>
    <t>Kategori Moderate dan Kecil</t>
  </si>
  <si>
    <t>Q2= 1-(1-0.083x0.083)(1-0.631x0.631)</t>
  </si>
  <si>
    <t>Kategori moderate dan Kecil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</si>
</sst>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##,##0.000"/>
    <numFmt numFmtId="166" formatCode="#,##0.00000"/>
    <numFmt numFmtId="167" formatCode="#,##0.000"/>
  </numFmts>
  <fonts count="23" x14ac:knownFonts="1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Times New Roman"/>
      <family val="1"/>
    </font>
    <font>
      <b/>
      <sz val="10"/>
      <color indexed="17"/>
      <name val="Times New Roman"/>
      <family val="1"/>
    </font>
    <font>
      <b/>
      <sz val="10"/>
      <color indexed="16"/>
      <name val="Times New Roman"/>
      <family val="1"/>
    </font>
    <font>
      <sz val="14"/>
      <color indexed="8"/>
      <name val="Times New Roman"/>
      <family val="1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3" xfId="0" applyFont="1" applyBorder="1"/>
    <xf numFmtId="0" fontId="1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5" fontId="16" fillId="0" borderId="1" xfId="0" applyNumberFormat="1" applyFont="1" applyBorder="1" applyAlignment="1">
      <alignment vertical="center"/>
    </xf>
    <xf numFmtId="165" fontId="17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166" fontId="6" fillId="0" borderId="10" xfId="0" applyNumberFormat="1" applyFont="1" applyBorder="1" applyAlignment="1">
      <alignment vertical="center" wrapText="1"/>
    </xf>
    <xf numFmtId="166" fontId="6" fillId="0" borderId="1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65" fontId="21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vertical="center"/>
    </xf>
    <xf numFmtId="165" fontId="19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527797</xdr:colOff>
      <xdr:row>47</xdr:row>
      <xdr:rowOff>189379</xdr:rowOff>
    </xdr:from>
    <xdr:to>
      <xdr:col>10</xdr:col>
      <xdr:colOff>451597</xdr:colOff>
      <xdr:row>67</xdr:row>
      <xdr:rowOff>106455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128" t="51585" r="29157" b="10689"/>
        <a:stretch/>
      </xdr:blipFill>
      <xdr:spPr>
        <a:xfrm>
          <a:off x="527797" y="10480861"/>
          <a:ext cx="7633447" cy="3861547"/>
        </a:xfrm>
        <a:prstGeom prst="rect">
          <a:avLst/>
        </a:prstGeom>
      </xdr:spPr>
    </xdr:pic>
    <xdr:clientData/>
  </xdr:twoCellAnchor>
  <xdr:twoCellAnchor editAs="oneCell">
    <xdr:from>
      <xdr:col>13</xdr:col>
      <xdr:colOff>555811</xdr:colOff>
      <xdr:row>47</xdr:row>
      <xdr:rowOff>17930</xdr:rowOff>
    </xdr:from>
    <xdr:to>
      <xdr:col>24</xdr:col>
      <xdr:colOff>327211</xdr:colOff>
      <xdr:row>66</xdr:row>
      <xdr:rowOff>132230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128" t="51585" r="29157" b="10689"/>
        <a:stretch/>
      </xdr:blipFill>
      <xdr:spPr>
        <a:xfrm>
          <a:off x="10345270" y="10901083"/>
          <a:ext cx="7633447" cy="3861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6"/>
  <sheetViews>
    <sheetView showGridLines="0" topLeftCell="A39" workbookViewId="0">
      <selection activeCell="O57" sqref="O57:O64"/>
    </sheetView>
  </sheetViews>
  <sheetFormatPr defaultRowHeight="13.8" x14ac:dyDescent="0.25"/>
  <cols>
    <col min="1" max="2" width="8.88671875" style="4"/>
    <col min="3" max="10" width="11.21875" style="20" customWidth="1"/>
    <col min="11" max="12" width="13.109375" style="3" customWidth="1"/>
    <col min="13" max="13" width="2.77734375" style="4" customWidth="1"/>
    <col min="14" max="14" width="25.77734375" style="4" bestFit="1" customWidth="1"/>
    <col min="15" max="15" width="9.5546875" style="2" bestFit="1" customWidth="1"/>
    <col min="16" max="16" width="11.21875" style="4" bestFit="1" customWidth="1"/>
    <col min="17" max="16384" width="8.88671875" style="4"/>
  </cols>
  <sheetData>
    <row r="2" spans="2:16" ht="17.399999999999999" x14ac:dyDescent="0.3">
      <c r="B2" s="1" t="s">
        <v>0</v>
      </c>
      <c r="N2" s="1" t="s">
        <v>1</v>
      </c>
    </row>
    <row r="3" spans="2:16" ht="41.4" x14ac:dyDescent="0.25">
      <c r="B3" s="89" t="s">
        <v>2</v>
      </c>
      <c r="C3" s="90" t="s">
        <v>3</v>
      </c>
      <c r="D3" s="90" t="s">
        <v>4</v>
      </c>
      <c r="E3" s="90" t="s">
        <v>5</v>
      </c>
      <c r="F3" s="90" t="s">
        <v>6</v>
      </c>
      <c r="G3" s="90" t="s">
        <v>7</v>
      </c>
      <c r="H3" s="90" t="s">
        <v>8</v>
      </c>
      <c r="I3" s="90" t="s">
        <v>9</v>
      </c>
      <c r="J3" s="90" t="s">
        <v>10</v>
      </c>
      <c r="K3" s="91" t="s">
        <v>11</v>
      </c>
      <c r="L3" s="91" t="s">
        <v>12</v>
      </c>
      <c r="N3" s="5" t="s">
        <v>13</v>
      </c>
      <c r="O3" s="99" t="s">
        <v>14</v>
      </c>
      <c r="P3" s="99"/>
    </row>
    <row r="4" spans="2:16" x14ac:dyDescent="0.25">
      <c r="B4" s="6" t="s">
        <v>15</v>
      </c>
      <c r="C4" s="21">
        <v>0.99999999999999978</v>
      </c>
      <c r="D4" s="21" t="s">
        <v>16</v>
      </c>
      <c r="E4" s="21" t="s">
        <v>16</v>
      </c>
      <c r="F4" s="21" t="s">
        <v>16</v>
      </c>
      <c r="G4" s="21" t="s">
        <v>16</v>
      </c>
      <c r="H4" s="21" t="s">
        <v>16</v>
      </c>
      <c r="I4" s="21" t="s">
        <v>16</v>
      </c>
      <c r="J4" s="21" t="s">
        <v>16</v>
      </c>
      <c r="K4" s="8" t="str">
        <f>IF($C4&gt;0.7,"Valid","Tidak Valid")</f>
        <v>Valid</v>
      </c>
      <c r="L4" s="8" t="str">
        <f>IF($C4&gt;0.6,"Valid","Tidak Valid")</f>
        <v>Valid</v>
      </c>
      <c r="N4" s="6" t="s">
        <v>3</v>
      </c>
      <c r="O4" s="9">
        <v>0.99999999999999978</v>
      </c>
      <c r="P4" s="7" t="str">
        <f>IF(O4&gt;0.5,"Valid","Tidak Valid")</f>
        <v>Valid</v>
      </c>
    </row>
    <row r="5" spans="2:16" x14ac:dyDescent="0.25">
      <c r="B5" s="6" t="s">
        <v>17</v>
      </c>
      <c r="C5" s="21" t="s">
        <v>16</v>
      </c>
      <c r="D5" s="21">
        <v>0.50094184458740876</v>
      </c>
      <c r="E5" s="21" t="s">
        <v>16</v>
      </c>
      <c r="F5" s="21" t="s">
        <v>16</v>
      </c>
      <c r="G5" s="21" t="s">
        <v>16</v>
      </c>
      <c r="H5" s="21" t="s">
        <v>16</v>
      </c>
      <c r="I5" s="21" t="s">
        <v>16</v>
      </c>
      <c r="J5" s="21" t="s">
        <v>16</v>
      </c>
      <c r="K5" s="8" t="str">
        <f t="shared" ref="K5:K10" si="0">IF($D5&gt;0.7,"Valid","Tidak Valid")</f>
        <v>Tidak Valid</v>
      </c>
      <c r="L5" s="8" t="str">
        <f t="shared" ref="L5:L10" si="1">IF($D5&gt;0.6,"Valid","Tidak Valid")</f>
        <v>Tidak Valid</v>
      </c>
      <c r="N5" s="6" t="s">
        <v>4</v>
      </c>
      <c r="O5" s="10">
        <v>0.41021434822032665</v>
      </c>
      <c r="P5" s="11" t="str">
        <f t="shared" ref="P5:P11" si="2">IF(O5&gt;0.5,"Valid","Tidak Valid")</f>
        <v>Tidak Valid</v>
      </c>
    </row>
    <row r="6" spans="2:16" x14ac:dyDescent="0.25">
      <c r="B6" s="6" t="s">
        <v>18</v>
      </c>
      <c r="C6" s="21" t="s">
        <v>16</v>
      </c>
      <c r="D6" s="21">
        <v>0.89308565470540691</v>
      </c>
      <c r="E6" s="21" t="s">
        <v>16</v>
      </c>
      <c r="F6" s="21" t="s">
        <v>16</v>
      </c>
      <c r="G6" s="21" t="s">
        <v>16</v>
      </c>
      <c r="H6" s="21" t="s">
        <v>16</v>
      </c>
      <c r="I6" s="21" t="s">
        <v>16</v>
      </c>
      <c r="J6" s="21" t="s">
        <v>16</v>
      </c>
      <c r="K6" s="8" t="str">
        <f t="shared" si="0"/>
        <v>Valid</v>
      </c>
      <c r="L6" s="8" t="str">
        <f t="shared" si="1"/>
        <v>Valid</v>
      </c>
      <c r="N6" s="6" t="s">
        <v>5</v>
      </c>
      <c r="O6" s="10">
        <v>0.47012214331031837</v>
      </c>
      <c r="P6" s="11" t="str">
        <f t="shared" si="2"/>
        <v>Tidak Valid</v>
      </c>
    </row>
    <row r="7" spans="2:16" x14ac:dyDescent="0.25">
      <c r="B7" s="6" t="s">
        <v>19</v>
      </c>
      <c r="C7" s="21" t="s">
        <v>16</v>
      </c>
      <c r="D7" s="21">
        <v>0.26830904033995356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8" t="str">
        <f t="shared" si="0"/>
        <v>Tidak Valid</v>
      </c>
      <c r="L7" s="8" t="str">
        <f t="shared" si="1"/>
        <v>Tidak Valid</v>
      </c>
      <c r="N7" s="6" t="s">
        <v>6</v>
      </c>
      <c r="O7" s="10">
        <v>0.48844800953045392</v>
      </c>
      <c r="P7" s="11" t="str">
        <f t="shared" si="2"/>
        <v>Tidak Valid</v>
      </c>
    </row>
    <row r="8" spans="2:16" x14ac:dyDescent="0.25">
      <c r="B8" s="6" t="s">
        <v>20</v>
      </c>
      <c r="C8" s="21" t="s">
        <v>16</v>
      </c>
      <c r="D8" s="21">
        <v>0.91569133911338862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8" t="str">
        <f t="shared" si="0"/>
        <v>Valid</v>
      </c>
      <c r="L8" s="8" t="str">
        <f t="shared" si="1"/>
        <v>Valid</v>
      </c>
      <c r="N8" s="6" t="s">
        <v>7</v>
      </c>
      <c r="O8" s="9">
        <v>0.79684016361724752</v>
      </c>
      <c r="P8" s="7" t="str">
        <f t="shared" si="2"/>
        <v>Valid</v>
      </c>
    </row>
    <row r="9" spans="2:16" x14ac:dyDescent="0.25">
      <c r="B9" s="6" t="s">
        <v>21</v>
      </c>
      <c r="C9" s="21" t="s">
        <v>16</v>
      </c>
      <c r="D9" s="21">
        <v>0.39586997911787197</v>
      </c>
      <c r="E9" s="21" t="s">
        <v>16</v>
      </c>
      <c r="F9" s="21" t="s">
        <v>16</v>
      </c>
      <c r="G9" s="21" t="s">
        <v>16</v>
      </c>
      <c r="H9" s="21" t="s">
        <v>16</v>
      </c>
      <c r="I9" s="21" t="s">
        <v>16</v>
      </c>
      <c r="J9" s="21" t="s">
        <v>16</v>
      </c>
      <c r="K9" s="8" t="str">
        <f t="shared" si="0"/>
        <v>Tidak Valid</v>
      </c>
      <c r="L9" s="8" t="str">
        <f t="shared" si="1"/>
        <v>Tidak Valid</v>
      </c>
      <c r="N9" s="6" t="s">
        <v>8</v>
      </c>
      <c r="O9" s="10">
        <v>0.37291442822631815</v>
      </c>
      <c r="P9" s="11" t="str">
        <f t="shared" si="2"/>
        <v>Tidak Valid</v>
      </c>
    </row>
    <row r="10" spans="2:16" x14ac:dyDescent="0.25">
      <c r="B10" s="6" t="s">
        <v>22</v>
      </c>
      <c r="C10" s="21" t="s">
        <v>16</v>
      </c>
      <c r="D10" s="21">
        <v>0.58783327653386019</v>
      </c>
      <c r="E10" s="21" t="s">
        <v>16</v>
      </c>
      <c r="F10" s="21" t="s">
        <v>16</v>
      </c>
      <c r="G10" s="21" t="s">
        <v>16</v>
      </c>
      <c r="H10" s="21" t="s">
        <v>16</v>
      </c>
      <c r="I10" s="21" t="s">
        <v>16</v>
      </c>
      <c r="J10" s="21" t="s">
        <v>16</v>
      </c>
      <c r="K10" s="8" t="str">
        <f t="shared" si="0"/>
        <v>Tidak Valid</v>
      </c>
      <c r="L10" s="8" t="str">
        <f t="shared" si="1"/>
        <v>Tidak Valid</v>
      </c>
      <c r="N10" s="6" t="s">
        <v>9</v>
      </c>
      <c r="O10" s="9">
        <v>0.48621962865881951</v>
      </c>
      <c r="P10" s="7" t="str">
        <f t="shared" si="2"/>
        <v>Tidak Valid</v>
      </c>
    </row>
    <row r="11" spans="2:16" x14ac:dyDescent="0.25">
      <c r="B11" s="6" t="s">
        <v>23</v>
      </c>
      <c r="C11" s="21" t="s">
        <v>16</v>
      </c>
      <c r="D11" s="21" t="s">
        <v>16</v>
      </c>
      <c r="E11" s="21" t="s">
        <v>16</v>
      </c>
      <c r="F11" s="21">
        <v>0.73379407639298377</v>
      </c>
      <c r="G11" s="21" t="s">
        <v>16</v>
      </c>
      <c r="H11" s="21" t="s">
        <v>16</v>
      </c>
      <c r="I11" s="21" t="s">
        <v>16</v>
      </c>
      <c r="J11" s="21" t="s">
        <v>16</v>
      </c>
      <c r="K11" s="8" t="str">
        <f>IF($F11&gt;0.7,"Valid","Tidak Valid")</f>
        <v>Valid</v>
      </c>
      <c r="L11" s="8" t="str">
        <f>IF($F11&gt;0.6,"Valid","Tidak Valid")</f>
        <v>Valid</v>
      </c>
      <c r="N11" s="6" t="s">
        <v>10</v>
      </c>
      <c r="O11" s="9">
        <v>0.50795671293402589</v>
      </c>
      <c r="P11" s="7" t="str">
        <f t="shared" si="2"/>
        <v>Valid</v>
      </c>
    </row>
    <row r="12" spans="2:16" x14ac:dyDescent="0.25">
      <c r="B12" s="6" t="s">
        <v>24</v>
      </c>
      <c r="C12" s="21" t="s">
        <v>16</v>
      </c>
      <c r="D12" s="21" t="s">
        <v>16</v>
      </c>
      <c r="E12" s="21" t="s">
        <v>16</v>
      </c>
      <c r="F12" s="21">
        <v>0.63303578883268441</v>
      </c>
      <c r="G12" s="21" t="s">
        <v>16</v>
      </c>
      <c r="H12" s="21" t="s">
        <v>16</v>
      </c>
      <c r="I12" s="21" t="s">
        <v>16</v>
      </c>
      <c r="J12" s="21" t="s">
        <v>16</v>
      </c>
      <c r="K12" s="11" t="str">
        <f t="shared" ref="K12:K18" si="3">IF($F12&gt;0.7,"Valid","Tidak Valid")</f>
        <v>Tidak Valid</v>
      </c>
      <c r="L12" s="11" t="str">
        <f t="shared" ref="L12:L18" si="4">IF($F12&gt;0.6,"Valid","Tidak Valid")</f>
        <v>Valid</v>
      </c>
    </row>
    <row r="13" spans="2:16" x14ac:dyDescent="0.25">
      <c r="B13" s="6" t="s">
        <v>25</v>
      </c>
      <c r="C13" s="21" t="s">
        <v>16</v>
      </c>
      <c r="D13" s="21" t="s">
        <v>16</v>
      </c>
      <c r="E13" s="21" t="s">
        <v>16</v>
      </c>
      <c r="F13" s="21">
        <v>0.13136089879705157</v>
      </c>
      <c r="G13" s="21" t="s">
        <v>16</v>
      </c>
      <c r="H13" s="21" t="s">
        <v>16</v>
      </c>
      <c r="I13" s="21" t="s">
        <v>16</v>
      </c>
      <c r="J13" s="21" t="s">
        <v>16</v>
      </c>
      <c r="K13" s="11" t="str">
        <f t="shared" si="3"/>
        <v>Tidak Valid</v>
      </c>
      <c r="L13" s="11" t="str">
        <f t="shared" si="4"/>
        <v>Tidak Valid</v>
      </c>
    </row>
    <row r="14" spans="2:16" x14ac:dyDescent="0.25">
      <c r="B14" s="6" t="s">
        <v>26</v>
      </c>
      <c r="C14" s="21" t="s">
        <v>16</v>
      </c>
      <c r="D14" s="21" t="s">
        <v>16</v>
      </c>
      <c r="E14" s="21" t="s">
        <v>16</v>
      </c>
      <c r="F14" s="21">
        <v>0.86549465022616512</v>
      </c>
      <c r="G14" s="21" t="s">
        <v>16</v>
      </c>
      <c r="H14" s="21" t="s">
        <v>16</v>
      </c>
      <c r="I14" s="21" t="s">
        <v>16</v>
      </c>
      <c r="J14" s="21" t="s">
        <v>16</v>
      </c>
      <c r="K14" s="8" t="str">
        <f t="shared" si="3"/>
        <v>Valid</v>
      </c>
      <c r="L14" s="8" t="str">
        <f t="shared" si="4"/>
        <v>Valid</v>
      </c>
    </row>
    <row r="15" spans="2:16" x14ac:dyDescent="0.25">
      <c r="B15" s="6" t="s">
        <v>27</v>
      </c>
      <c r="C15" s="21" t="s">
        <v>16</v>
      </c>
      <c r="D15" s="21" t="s">
        <v>16</v>
      </c>
      <c r="E15" s="21" t="s">
        <v>16</v>
      </c>
      <c r="F15" s="21">
        <v>0.84549080589097558</v>
      </c>
      <c r="G15" s="21" t="s">
        <v>16</v>
      </c>
      <c r="H15" s="21" t="s">
        <v>16</v>
      </c>
      <c r="I15" s="21" t="s">
        <v>16</v>
      </c>
      <c r="J15" s="21" t="s">
        <v>16</v>
      </c>
      <c r="K15" s="8" t="str">
        <f t="shared" si="3"/>
        <v>Valid</v>
      </c>
      <c r="L15" s="8" t="str">
        <f t="shared" si="4"/>
        <v>Valid</v>
      </c>
    </row>
    <row r="16" spans="2:16" x14ac:dyDescent="0.25">
      <c r="B16" s="6" t="s">
        <v>28</v>
      </c>
      <c r="C16" s="21" t="s">
        <v>16</v>
      </c>
      <c r="D16" s="21" t="s">
        <v>16</v>
      </c>
      <c r="E16" s="21" t="s">
        <v>16</v>
      </c>
      <c r="F16" s="21">
        <v>0.83979457741294095</v>
      </c>
      <c r="G16" s="21" t="s">
        <v>16</v>
      </c>
      <c r="H16" s="21" t="s">
        <v>16</v>
      </c>
      <c r="I16" s="21" t="s">
        <v>16</v>
      </c>
      <c r="J16" s="21" t="s">
        <v>16</v>
      </c>
      <c r="K16" s="8" t="str">
        <f t="shared" si="3"/>
        <v>Valid</v>
      </c>
      <c r="L16" s="8" t="str">
        <f t="shared" si="4"/>
        <v>Valid</v>
      </c>
    </row>
    <row r="17" spans="2:12" x14ac:dyDescent="0.25">
      <c r="B17" s="6" t="s">
        <v>29</v>
      </c>
      <c r="C17" s="21" t="s">
        <v>16</v>
      </c>
      <c r="D17" s="21" t="s">
        <v>16</v>
      </c>
      <c r="E17" s="21" t="s">
        <v>16</v>
      </c>
      <c r="F17" s="21">
        <v>0.63080424166461535</v>
      </c>
      <c r="G17" s="21" t="s">
        <v>16</v>
      </c>
      <c r="H17" s="21" t="s">
        <v>16</v>
      </c>
      <c r="I17" s="21" t="s">
        <v>16</v>
      </c>
      <c r="J17" s="21" t="s">
        <v>16</v>
      </c>
      <c r="K17" s="8" t="str">
        <f t="shared" si="3"/>
        <v>Tidak Valid</v>
      </c>
      <c r="L17" s="8" t="str">
        <f t="shared" si="4"/>
        <v>Valid</v>
      </c>
    </row>
    <row r="18" spans="2:12" x14ac:dyDescent="0.25">
      <c r="B18" s="6" t="s">
        <v>30</v>
      </c>
      <c r="C18" s="21" t="s">
        <v>16</v>
      </c>
      <c r="D18" s="21" t="s">
        <v>16</v>
      </c>
      <c r="E18" s="21" t="s">
        <v>16</v>
      </c>
      <c r="F18" s="21">
        <v>0.61970615459898926</v>
      </c>
      <c r="G18" s="21" t="s">
        <v>16</v>
      </c>
      <c r="H18" s="21" t="s">
        <v>16</v>
      </c>
      <c r="I18" s="21" t="s">
        <v>16</v>
      </c>
      <c r="J18" s="21" t="s">
        <v>16</v>
      </c>
      <c r="K18" s="8" t="str">
        <f t="shared" si="3"/>
        <v>Tidak Valid</v>
      </c>
      <c r="L18" s="8" t="str">
        <f t="shared" si="4"/>
        <v>Valid</v>
      </c>
    </row>
    <row r="19" spans="2:12" x14ac:dyDescent="0.25">
      <c r="B19" s="6" t="s">
        <v>31</v>
      </c>
      <c r="C19" s="21" t="s">
        <v>16</v>
      </c>
      <c r="D19" s="21" t="s">
        <v>16</v>
      </c>
      <c r="E19" s="21">
        <v>0.52132207101420902</v>
      </c>
      <c r="F19" s="21" t="s">
        <v>16</v>
      </c>
      <c r="G19" s="21" t="s">
        <v>16</v>
      </c>
      <c r="H19" s="21" t="s">
        <v>16</v>
      </c>
      <c r="I19" s="21" t="s">
        <v>16</v>
      </c>
      <c r="J19" s="21" t="s">
        <v>16</v>
      </c>
      <c r="K19" s="11" t="str">
        <f t="shared" ref="K19:K24" si="5">IF($E19&gt;0.7,"Valid","Tidak Valid")</f>
        <v>Tidak Valid</v>
      </c>
      <c r="L19" s="11" t="str">
        <f t="shared" ref="L19:L24" si="6">IF($E19&gt;0.6,"Valid","Tidak Valid")</f>
        <v>Tidak Valid</v>
      </c>
    </row>
    <row r="20" spans="2:12" x14ac:dyDescent="0.25">
      <c r="B20" s="6" t="s">
        <v>32</v>
      </c>
      <c r="C20" s="21" t="s">
        <v>16</v>
      </c>
      <c r="D20" s="21" t="s">
        <v>16</v>
      </c>
      <c r="E20" s="21">
        <v>0.79493165586837966</v>
      </c>
      <c r="F20" s="21" t="s">
        <v>16</v>
      </c>
      <c r="G20" s="21" t="s">
        <v>16</v>
      </c>
      <c r="H20" s="21" t="s">
        <v>16</v>
      </c>
      <c r="I20" s="21" t="s">
        <v>16</v>
      </c>
      <c r="J20" s="21" t="s">
        <v>16</v>
      </c>
      <c r="K20" s="11" t="str">
        <f t="shared" si="5"/>
        <v>Valid</v>
      </c>
      <c r="L20" s="8" t="str">
        <f t="shared" si="6"/>
        <v>Valid</v>
      </c>
    </row>
    <row r="21" spans="2:12" x14ac:dyDescent="0.25">
      <c r="B21" s="6" t="s">
        <v>33</v>
      </c>
      <c r="C21" s="21" t="s">
        <v>16</v>
      </c>
      <c r="D21" s="21" t="s">
        <v>16</v>
      </c>
      <c r="E21" s="21">
        <v>0.7655557146126688</v>
      </c>
      <c r="F21" s="21" t="s">
        <v>16</v>
      </c>
      <c r="G21" s="21" t="s">
        <v>16</v>
      </c>
      <c r="H21" s="21" t="s">
        <v>16</v>
      </c>
      <c r="I21" s="21" t="s">
        <v>16</v>
      </c>
      <c r="J21" s="21" t="s">
        <v>16</v>
      </c>
      <c r="K21" s="8" t="str">
        <f t="shared" si="5"/>
        <v>Valid</v>
      </c>
      <c r="L21" s="8" t="str">
        <f t="shared" si="6"/>
        <v>Valid</v>
      </c>
    </row>
    <row r="22" spans="2:12" x14ac:dyDescent="0.25">
      <c r="B22" s="6" t="s">
        <v>34</v>
      </c>
      <c r="C22" s="21" t="s">
        <v>16</v>
      </c>
      <c r="D22" s="21" t="s">
        <v>16</v>
      </c>
      <c r="E22" s="21">
        <v>0.63900674414422554</v>
      </c>
      <c r="F22" s="21" t="s">
        <v>16</v>
      </c>
      <c r="G22" s="21" t="s">
        <v>16</v>
      </c>
      <c r="H22" s="21" t="s">
        <v>16</v>
      </c>
      <c r="I22" s="21" t="s">
        <v>16</v>
      </c>
      <c r="J22" s="21" t="s">
        <v>16</v>
      </c>
      <c r="K22" s="8" t="str">
        <f t="shared" si="5"/>
        <v>Tidak Valid</v>
      </c>
      <c r="L22" s="8" t="str">
        <f t="shared" si="6"/>
        <v>Valid</v>
      </c>
    </row>
    <row r="23" spans="2:12" x14ac:dyDescent="0.25">
      <c r="B23" s="6" t="s">
        <v>35</v>
      </c>
      <c r="C23" s="21" t="s">
        <v>16</v>
      </c>
      <c r="D23" s="21" t="s">
        <v>16</v>
      </c>
      <c r="E23" s="21">
        <v>0.70304120442482954</v>
      </c>
      <c r="F23" s="21" t="s">
        <v>16</v>
      </c>
      <c r="G23" s="21" t="s">
        <v>16</v>
      </c>
      <c r="H23" s="21" t="s">
        <v>16</v>
      </c>
      <c r="I23" s="21" t="s">
        <v>16</v>
      </c>
      <c r="J23" s="21" t="s">
        <v>16</v>
      </c>
      <c r="K23" s="8" t="str">
        <f t="shared" si="5"/>
        <v>Valid</v>
      </c>
      <c r="L23" s="8" t="str">
        <f t="shared" si="6"/>
        <v>Valid</v>
      </c>
    </row>
    <row r="24" spans="2:12" x14ac:dyDescent="0.25">
      <c r="B24" s="6" t="s">
        <v>36</v>
      </c>
      <c r="C24" s="21" t="s">
        <v>16</v>
      </c>
      <c r="D24" s="21" t="s">
        <v>16</v>
      </c>
      <c r="E24" s="21">
        <v>0.65449806285174783</v>
      </c>
      <c r="F24" s="21" t="s">
        <v>16</v>
      </c>
      <c r="G24" s="21" t="s">
        <v>16</v>
      </c>
      <c r="H24" s="21" t="s">
        <v>16</v>
      </c>
      <c r="I24" s="21" t="s">
        <v>16</v>
      </c>
      <c r="J24" s="21" t="s">
        <v>16</v>
      </c>
      <c r="K24" s="8" t="str">
        <f t="shared" si="5"/>
        <v>Tidak Valid</v>
      </c>
      <c r="L24" s="8" t="str">
        <f t="shared" si="6"/>
        <v>Valid</v>
      </c>
    </row>
    <row r="25" spans="2:12" x14ac:dyDescent="0.25">
      <c r="B25" s="6" t="s">
        <v>37</v>
      </c>
      <c r="C25" s="21" t="s">
        <v>16</v>
      </c>
      <c r="D25" s="21" t="s">
        <v>16</v>
      </c>
      <c r="E25" s="21" t="s">
        <v>16</v>
      </c>
      <c r="F25" s="21" t="s">
        <v>16</v>
      </c>
      <c r="G25" s="21">
        <v>0.86050809583631249</v>
      </c>
      <c r="H25" s="21" t="s">
        <v>16</v>
      </c>
      <c r="I25" s="21" t="s">
        <v>16</v>
      </c>
      <c r="J25" s="21" t="s">
        <v>16</v>
      </c>
      <c r="K25" s="8" t="str">
        <f>IF($G25&gt;0.7,"Valid","Tidak Valid")</f>
        <v>Valid</v>
      </c>
      <c r="L25" s="8" t="str">
        <f>IF($G25&gt;0.6,"Valid","Tidak Valid")</f>
        <v>Valid</v>
      </c>
    </row>
    <row r="26" spans="2:12" x14ac:dyDescent="0.25">
      <c r="B26" s="6" t="s">
        <v>38</v>
      </c>
      <c r="C26" s="21" t="s">
        <v>16</v>
      </c>
      <c r="D26" s="21" t="s">
        <v>16</v>
      </c>
      <c r="E26" s="21" t="s">
        <v>16</v>
      </c>
      <c r="F26" s="21" t="s">
        <v>16</v>
      </c>
      <c r="G26" s="21">
        <v>0.92879325173087801</v>
      </c>
      <c r="H26" s="21" t="s">
        <v>16</v>
      </c>
      <c r="I26" s="21" t="s">
        <v>16</v>
      </c>
      <c r="J26" s="21" t="s">
        <v>16</v>
      </c>
      <c r="K26" s="8" t="str">
        <f>IF($G26&gt;0.7,"Valid","Tidak Valid")</f>
        <v>Valid</v>
      </c>
      <c r="L26" s="8" t="str">
        <f>IF($G26&gt;0.6,"Valid","Tidak Valid")</f>
        <v>Valid</v>
      </c>
    </row>
    <row r="27" spans="2:12" x14ac:dyDescent="0.25">
      <c r="B27" s="6" t="s">
        <v>39</v>
      </c>
      <c r="C27" s="21" t="s">
        <v>16</v>
      </c>
      <c r="D27" s="21" t="s">
        <v>16</v>
      </c>
      <c r="E27" s="21" t="s">
        <v>16</v>
      </c>
      <c r="F27" s="21" t="s">
        <v>16</v>
      </c>
      <c r="G27" s="21">
        <v>0.86400221401764943</v>
      </c>
      <c r="H27" s="21" t="s">
        <v>16</v>
      </c>
      <c r="I27" s="21" t="s">
        <v>16</v>
      </c>
      <c r="J27" s="21" t="s">
        <v>16</v>
      </c>
      <c r="K27" s="8" t="str">
        <f>IF($G27&gt;0.7,"Valid","Tidak Valid")</f>
        <v>Valid</v>
      </c>
      <c r="L27" s="8" t="str">
        <f>IF($G27&gt;0.6,"Valid","Tidak Valid")</f>
        <v>Valid</v>
      </c>
    </row>
    <row r="28" spans="2:12" x14ac:dyDescent="0.25">
      <c r="B28" s="6" t="s">
        <v>40</v>
      </c>
      <c r="C28" s="21" t="s">
        <v>16</v>
      </c>
      <c r="D28" s="21" t="s">
        <v>16</v>
      </c>
      <c r="E28" s="21" t="s">
        <v>16</v>
      </c>
      <c r="F28" s="21" t="s">
        <v>16</v>
      </c>
      <c r="G28" s="21">
        <v>0.87185717211462954</v>
      </c>
      <c r="H28" s="21" t="s">
        <v>16</v>
      </c>
      <c r="I28" s="21" t="s">
        <v>16</v>
      </c>
      <c r="J28" s="21" t="s">
        <v>16</v>
      </c>
      <c r="K28" s="8" t="str">
        <f>IF($G28&gt;0.7,"Valid","Tidak Valid")</f>
        <v>Valid</v>
      </c>
      <c r="L28" s="8" t="str">
        <f>IF($G28&gt;0.6,"Valid","Tidak Valid")</f>
        <v>Valid</v>
      </c>
    </row>
    <row r="29" spans="2:12" x14ac:dyDescent="0.25">
      <c r="B29" s="6" t="s">
        <v>41</v>
      </c>
      <c r="C29" s="21" t="s">
        <v>16</v>
      </c>
      <c r="D29" s="21" t="s">
        <v>16</v>
      </c>
      <c r="E29" s="21" t="s">
        <v>16</v>
      </c>
      <c r="F29" s="21" t="s">
        <v>16</v>
      </c>
      <c r="G29" s="21">
        <v>0.93511228001265645</v>
      </c>
      <c r="H29" s="21" t="s">
        <v>16</v>
      </c>
      <c r="I29" s="21" t="s">
        <v>16</v>
      </c>
      <c r="J29" s="21" t="s">
        <v>16</v>
      </c>
      <c r="K29" s="8" t="str">
        <f>IF($G29&gt;0.7,"Valid","Tidak Valid")</f>
        <v>Valid</v>
      </c>
      <c r="L29" s="8" t="str">
        <f>IF($G29&gt;0.6,"Valid","Tidak Valid")</f>
        <v>Valid</v>
      </c>
    </row>
    <row r="30" spans="2:12" x14ac:dyDescent="0.25">
      <c r="B30" s="6" t="s">
        <v>42</v>
      </c>
      <c r="C30" s="21" t="s">
        <v>16</v>
      </c>
      <c r="D30" s="21" t="s">
        <v>16</v>
      </c>
      <c r="E30" s="21" t="s">
        <v>16</v>
      </c>
      <c r="F30" s="21" t="s">
        <v>16</v>
      </c>
      <c r="G30" s="21" t="s">
        <v>16</v>
      </c>
      <c r="H30" s="21">
        <v>0.33735175329412237</v>
      </c>
      <c r="I30" s="21" t="s">
        <v>16</v>
      </c>
      <c r="J30" s="21" t="s">
        <v>16</v>
      </c>
      <c r="K30" s="11" t="str">
        <f>IF($H30&gt;0.7,"Valid","Tidak Valid")</f>
        <v>Tidak Valid</v>
      </c>
      <c r="L30" s="11" t="str">
        <f>IF($H30&gt;0.6,"Valid","Tidak Valid")</f>
        <v>Tidak Valid</v>
      </c>
    </row>
    <row r="31" spans="2:12" x14ac:dyDescent="0.25">
      <c r="B31" s="6" t="s">
        <v>43</v>
      </c>
      <c r="C31" s="21" t="s">
        <v>16</v>
      </c>
      <c r="D31" s="21" t="s">
        <v>16</v>
      </c>
      <c r="E31" s="21" t="s">
        <v>16</v>
      </c>
      <c r="F31" s="21" t="s">
        <v>16</v>
      </c>
      <c r="G31" s="21" t="s">
        <v>16</v>
      </c>
      <c r="H31" s="21">
        <v>5.5651728945985898E-2</v>
      </c>
      <c r="I31" s="21" t="s">
        <v>16</v>
      </c>
      <c r="J31" s="21" t="s">
        <v>16</v>
      </c>
      <c r="K31" s="11" t="str">
        <f t="shared" ref="K31:K38" si="7">IF($H31&gt;0.7,"Valid","Tidak Valid")</f>
        <v>Tidak Valid</v>
      </c>
      <c r="L31" s="11" t="str">
        <f t="shared" ref="L31:L38" si="8">IF($H31&gt;0.6,"Valid","Tidak Valid")</f>
        <v>Tidak Valid</v>
      </c>
    </row>
    <row r="32" spans="2:12" x14ac:dyDescent="0.25">
      <c r="B32" s="6" t="s">
        <v>44</v>
      </c>
      <c r="C32" s="21" t="s">
        <v>16</v>
      </c>
      <c r="D32" s="21" t="s">
        <v>16</v>
      </c>
      <c r="E32" s="21" t="s">
        <v>16</v>
      </c>
      <c r="F32" s="21" t="s">
        <v>16</v>
      </c>
      <c r="G32" s="21" t="s">
        <v>16</v>
      </c>
      <c r="H32" s="21">
        <v>0.75667965272705073</v>
      </c>
      <c r="I32" s="21" t="s">
        <v>16</v>
      </c>
      <c r="J32" s="21" t="s">
        <v>16</v>
      </c>
      <c r="K32" s="8" t="str">
        <f t="shared" si="7"/>
        <v>Valid</v>
      </c>
      <c r="L32" s="8" t="str">
        <f t="shared" si="8"/>
        <v>Valid</v>
      </c>
    </row>
    <row r="33" spans="2:12" x14ac:dyDescent="0.25">
      <c r="B33" s="6" t="s">
        <v>45</v>
      </c>
      <c r="C33" s="21" t="s">
        <v>16</v>
      </c>
      <c r="D33" s="21" t="s">
        <v>16</v>
      </c>
      <c r="E33" s="21" t="s">
        <v>16</v>
      </c>
      <c r="F33" s="21" t="s">
        <v>16</v>
      </c>
      <c r="G33" s="21" t="s">
        <v>16</v>
      </c>
      <c r="H33" s="21">
        <v>0.79858992041262322</v>
      </c>
      <c r="I33" s="21" t="s">
        <v>16</v>
      </c>
      <c r="J33" s="21" t="s">
        <v>16</v>
      </c>
      <c r="K33" s="8" t="str">
        <f t="shared" si="7"/>
        <v>Valid</v>
      </c>
      <c r="L33" s="8" t="str">
        <f t="shared" si="8"/>
        <v>Valid</v>
      </c>
    </row>
    <row r="34" spans="2:12" x14ac:dyDescent="0.25">
      <c r="B34" s="6" t="s">
        <v>46</v>
      </c>
      <c r="C34" s="21" t="s">
        <v>16</v>
      </c>
      <c r="D34" s="21" t="s">
        <v>16</v>
      </c>
      <c r="E34" s="21" t="s">
        <v>16</v>
      </c>
      <c r="F34" s="21" t="s">
        <v>16</v>
      </c>
      <c r="G34" s="21" t="s">
        <v>16</v>
      </c>
      <c r="H34" s="21">
        <v>0.46518122969323483</v>
      </c>
      <c r="I34" s="21" t="s">
        <v>16</v>
      </c>
      <c r="J34" s="21" t="s">
        <v>16</v>
      </c>
      <c r="K34" s="8" t="str">
        <f t="shared" si="7"/>
        <v>Tidak Valid</v>
      </c>
      <c r="L34" s="8" t="str">
        <f t="shared" si="8"/>
        <v>Tidak Valid</v>
      </c>
    </row>
    <row r="35" spans="2:12" x14ac:dyDescent="0.25">
      <c r="B35" s="6" t="s">
        <v>47</v>
      </c>
      <c r="C35" s="21" t="s">
        <v>16</v>
      </c>
      <c r="D35" s="21" t="s">
        <v>16</v>
      </c>
      <c r="E35" s="21" t="s">
        <v>16</v>
      </c>
      <c r="F35" s="21" t="s">
        <v>16</v>
      </c>
      <c r="G35" s="21" t="s">
        <v>16</v>
      </c>
      <c r="H35" s="21">
        <v>0.6788074763180183</v>
      </c>
      <c r="I35" s="21" t="s">
        <v>16</v>
      </c>
      <c r="J35" s="21" t="s">
        <v>16</v>
      </c>
      <c r="K35" s="8" t="str">
        <f t="shared" si="7"/>
        <v>Tidak Valid</v>
      </c>
      <c r="L35" s="8" t="str">
        <f t="shared" si="8"/>
        <v>Valid</v>
      </c>
    </row>
    <row r="36" spans="2:12" x14ac:dyDescent="0.25">
      <c r="B36" s="6" t="s">
        <v>48</v>
      </c>
      <c r="C36" s="21" t="s">
        <v>16</v>
      </c>
      <c r="D36" s="21" t="s">
        <v>16</v>
      </c>
      <c r="E36" s="21" t="s">
        <v>16</v>
      </c>
      <c r="F36" s="21" t="s">
        <v>16</v>
      </c>
      <c r="G36" s="21" t="s">
        <v>16</v>
      </c>
      <c r="H36" s="21">
        <v>0.73370178732961222</v>
      </c>
      <c r="I36" s="21" t="s">
        <v>16</v>
      </c>
      <c r="J36" s="21" t="s">
        <v>16</v>
      </c>
      <c r="K36" s="8" t="str">
        <f t="shared" si="7"/>
        <v>Valid</v>
      </c>
      <c r="L36" s="8" t="str">
        <f t="shared" si="8"/>
        <v>Valid</v>
      </c>
    </row>
    <row r="37" spans="2:12" x14ac:dyDescent="0.25">
      <c r="B37" s="6" t="s">
        <v>49</v>
      </c>
      <c r="C37" s="21" t="s">
        <v>16</v>
      </c>
      <c r="D37" s="21" t="s">
        <v>16</v>
      </c>
      <c r="E37" s="21" t="s">
        <v>16</v>
      </c>
      <c r="F37" s="21" t="s">
        <v>16</v>
      </c>
      <c r="G37" s="21" t="s">
        <v>16</v>
      </c>
      <c r="H37" s="21">
        <v>0.65007517999537467</v>
      </c>
      <c r="I37" s="21" t="s">
        <v>16</v>
      </c>
      <c r="J37" s="21" t="s">
        <v>16</v>
      </c>
      <c r="K37" s="8" t="str">
        <f t="shared" si="7"/>
        <v>Tidak Valid</v>
      </c>
      <c r="L37" s="8" t="str">
        <f t="shared" si="8"/>
        <v>Valid</v>
      </c>
    </row>
    <row r="38" spans="2:12" x14ac:dyDescent="0.25">
      <c r="B38" s="6" t="s">
        <v>50</v>
      </c>
      <c r="C38" s="21" t="s">
        <v>16</v>
      </c>
      <c r="D38" s="21" t="s">
        <v>16</v>
      </c>
      <c r="E38" s="21" t="s">
        <v>16</v>
      </c>
      <c r="F38" s="21" t="s">
        <v>16</v>
      </c>
      <c r="G38" s="21" t="s">
        <v>16</v>
      </c>
      <c r="H38" s="21">
        <v>0.62524183887113949</v>
      </c>
      <c r="I38" s="21" t="s">
        <v>16</v>
      </c>
      <c r="J38" s="21" t="s">
        <v>16</v>
      </c>
      <c r="K38" s="8" t="str">
        <f t="shared" si="7"/>
        <v>Tidak Valid</v>
      </c>
      <c r="L38" s="8" t="str">
        <f t="shared" si="8"/>
        <v>Valid</v>
      </c>
    </row>
    <row r="39" spans="2:12" x14ac:dyDescent="0.25">
      <c r="B39" s="6" t="s">
        <v>51</v>
      </c>
      <c r="C39" s="21" t="s">
        <v>16</v>
      </c>
      <c r="D39" s="21" t="s">
        <v>16</v>
      </c>
      <c r="E39" s="21" t="s">
        <v>16</v>
      </c>
      <c r="F39" s="21" t="s">
        <v>16</v>
      </c>
      <c r="G39" s="21" t="s">
        <v>16</v>
      </c>
      <c r="H39" s="21" t="s">
        <v>16</v>
      </c>
      <c r="I39" s="21">
        <v>0.76470846769648493</v>
      </c>
      <c r="J39" s="21" t="s">
        <v>16</v>
      </c>
      <c r="K39" s="8" t="str">
        <f>IF($I39&gt;0.7,"Valid","Tidak Valid")</f>
        <v>Valid</v>
      </c>
      <c r="L39" s="8" t="str">
        <f>IF($I39&gt;0.6,"Valid","Tidak Valid")</f>
        <v>Valid</v>
      </c>
    </row>
    <row r="40" spans="2:12" x14ac:dyDescent="0.25">
      <c r="B40" s="6" t="s">
        <v>52</v>
      </c>
      <c r="C40" s="21" t="s">
        <v>16</v>
      </c>
      <c r="D40" s="21" t="s">
        <v>16</v>
      </c>
      <c r="E40" s="21" t="s">
        <v>16</v>
      </c>
      <c r="F40" s="21" t="s">
        <v>16</v>
      </c>
      <c r="G40" s="21" t="s">
        <v>16</v>
      </c>
      <c r="H40" s="21" t="s">
        <v>16</v>
      </c>
      <c r="I40" s="21">
        <v>0.62887828018211744</v>
      </c>
      <c r="J40" s="21" t="s">
        <v>16</v>
      </c>
      <c r="K40" s="8" t="str">
        <f>IF($I40&gt;0.7,"Valid","Tidak Valid")</f>
        <v>Tidak Valid</v>
      </c>
      <c r="L40" s="8" t="str">
        <f>IF($I40&gt;0.6,"Valid","Tidak Valid")</f>
        <v>Valid</v>
      </c>
    </row>
    <row r="41" spans="2:12" x14ac:dyDescent="0.25">
      <c r="B41" s="6" t="s">
        <v>53</v>
      </c>
      <c r="C41" s="21" t="s">
        <v>16</v>
      </c>
      <c r="D41" s="21" t="s">
        <v>16</v>
      </c>
      <c r="E41" s="21" t="s">
        <v>16</v>
      </c>
      <c r="F41" s="21" t="s">
        <v>16</v>
      </c>
      <c r="G41" s="21" t="s">
        <v>16</v>
      </c>
      <c r="H41" s="21" t="s">
        <v>16</v>
      </c>
      <c r="I41" s="21">
        <v>0.1747253832576445</v>
      </c>
      <c r="J41" s="21" t="s">
        <v>16</v>
      </c>
      <c r="K41" s="8" t="str">
        <f>IF($I41&gt;0.7,"Valid","Tidak Valid")</f>
        <v>Tidak Valid</v>
      </c>
      <c r="L41" s="8" t="str">
        <f>IF($I41&gt;0.6,"Valid","Tidak Valid")</f>
        <v>Tidak Valid</v>
      </c>
    </row>
    <row r="42" spans="2:12" x14ac:dyDescent="0.25">
      <c r="B42" s="6" t="s">
        <v>54</v>
      </c>
      <c r="C42" s="21" t="s">
        <v>16</v>
      </c>
      <c r="D42" s="21" t="s">
        <v>16</v>
      </c>
      <c r="E42" s="21" t="s">
        <v>16</v>
      </c>
      <c r="F42" s="21" t="s">
        <v>16</v>
      </c>
      <c r="G42" s="21" t="s">
        <v>16</v>
      </c>
      <c r="H42" s="21" t="s">
        <v>16</v>
      </c>
      <c r="I42" s="21">
        <v>0.82786345508654235</v>
      </c>
      <c r="J42" s="21" t="s">
        <v>16</v>
      </c>
      <c r="K42" s="8" t="str">
        <f>IF($I42&gt;0.7,"Valid","Tidak Valid")</f>
        <v>Valid</v>
      </c>
      <c r="L42" s="8" t="str">
        <f>IF($I42&gt;0.6,"Valid","Tidak Valid")</f>
        <v>Valid</v>
      </c>
    </row>
    <row r="43" spans="2:12" x14ac:dyDescent="0.25">
      <c r="B43" s="6" t="s">
        <v>55</v>
      </c>
      <c r="C43" s="21" t="s">
        <v>16</v>
      </c>
      <c r="D43" s="21" t="s">
        <v>16</v>
      </c>
      <c r="E43" s="21" t="s">
        <v>16</v>
      </c>
      <c r="F43" s="21" t="s">
        <v>16</v>
      </c>
      <c r="G43" s="21" t="s">
        <v>16</v>
      </c>
      <c r="H43" s="21" t="s">
        <v>16</v>
      </c>
      <c r="I43" s="21">
        <v>0.85728895456561327</v>
      </c>
      <c r="J43" s="21" t="s">
        <v>16</v>
      </c>
      <c r="K43" s="8" t="str">
        <f>IF($I43&gt;0.7,"Valid","Tidak Valid")</f>
        <v>Valid</v>
      </c>
      <c r="L43" s="8" t="str">
        <f>IF($I43&gt;0.6,"Valid","Tidak Valid")</f>
        <v>Valid</v>
      </c>
    </row>
    <row r="44" spans="2:12" x14ac:dyDescent="0.25">
      <c r="B44" s="6" t="s">
        <v>56</v>
      </c>
      <c r="C44" s="21" t="s">
        <v>16</v>
      </c>
      <c r="D44" s="21" t="s">
        <v>16</v>
      </c>
      <c r="E44" s="21" t="s">
        <v>16</v>
      </c>
      <c r="F44" s="21" t="s">
        <v>16</v>
      </c>
      <c r="G44" s="21" t="s">
        <v>16</v>
      </c>
      <c r="H44" s="21" t="s">
        <v>16</v>
      </c>
      <c r="I44" s="21" t="s">
        <v>16</v>
      </c>
      <c r="J44" s="21">
        <v>0.85834594946919263</v>
      </c>
      <c r="K44" s="8" t="str">
        <f>IF($J44&gt;0.7,"Valid","Tidak Valid")</f>
        <v>Valid</v>
      </c>
      <c r="L44" s="8" t="str">
        <f>IF($J44&gt;0.6,"Valid","Tidak Valid")</f>
        <v>Valid</v>
      </c>
    </row>
    <row r="45" spans="2:12" x14ac:dyDescent="0.25">
      <c r="B45" s="6" t="s">
        <v>57</v>
      </c>
      <c r="C45" s="21" t="s">
        <v>16</v>
      </c>
      <c r="D45" s="21" t="s">
        <v>16</v>
      </c>
      <c r="E45" s="21" t="s">
        <v>16</v>
      </c>
      <c r="F45" s="21" t="s">
        <v>16</v>
      </c>
      <c r="G45" s="21" t="s">
        <v>16</v>
      </c>
      <c r="H45" s="21" t="s">
        <v>16</v>
      </c>
      <c r="I45" s="21" t="s">
        <v>16</v>
      </c>
      <c r="J45" s="21">
        <v>0.75224306966275034</v>
      </c>
      <c r="K45" s="8" t="str">
        <f t="shared" ref="K45:K53" si="9">IF($J45&gt;0.7,"Valid","Tidak Valid")</f>
        <v>Valid</v>
      </c>
      <c r="L45" s="8" t="str">
        <f t="shared" ref="L45:L53" si="10">IF($J45&gt;0.6,"Valid","Tidak Valid")</f>
        <v>Valid</v>
      </c>
    </row>
    <row r="46" spans="2:12" x14ac:dyDescent="0.25">
      <c r="B46" s="6" t="s">
        <v>58</v>
      </c>
      <c r="C46" s="21" t="s">
        <v>16</v>
      </c>
      <c r="D46" s="21" t="s">
        <v>16</v>
      </c>
      <c r="E46" s="21" t="s">
        <v>16</v>
      </c>
      <c r="F46" s="21" t="s">
        <v>16</v>
      </c>
      <c r="G46" s="21" t="s">
        <v>16</v>
      </c>
      <c r="H46" s="21" t="s">
        <v>16</v>
      </c>
      <c r="I46" s="21" t="s">
        <v>16</v>
      </c>
      <c r="J46" s="21">
        <v>0.82624387443216418</v>
      </c>
      <c r="K46" s="8" t="str">
        <f t="shared" si="9"/>
        <v>Valid</v>
      </c>
      <c r="L46" s="8" t="str">
        <f t="shared" si="10"/>
        <v>Valid</v>
      </c>
    </row>
    <row r="47" spans="2:12" x14ac:dyDescent="0.25">
      <c r="B47" s="6" t="s">
        <v>59</v>
      </c>
      <c r="C47" s="21" t="s">
        <v>16</v>
      </c>
      <c r="D47" s="21" t="s">
        <v>16</v>
      </c>
      <c r="E47" s="21" t="s">
        <v>16</v>
      </c>
      <c r="F47" s="21" t="s">
        <v>16</v>
      </c>
      <c r="G47" s="21" t="s">
        <v>16</v>
      </c>
      <c r="H47" s="21" t="s">
        <v>16</v>
      </c>
      <c r="I47" s="21" t="s">
        <v>16</v>
      </c>
      <c r="J47" s="21">
        <v>0.83733857961304092</v>
      </c>
      <c r="K47" s="8" t="str">
        <f t="shared" si="9"/>
        <v>Valid</v>
      </c>
      <c r="L47" s="8" t="str">
        <f t="shared" si="10"/>
        <v>Valid</v>
      </c>
    </row>
    <row r="48" spans="2:12" x14ac:dyDescent="0.25">
      <c r="B48" s="6" t="s">
        <v>60</v>
      </c>
      <c r="C48" s="21" t="s">
        <v>16</v>
      </c>
      <c r="D48" s="21" t="s">
        <v>16</v>
      </c>
      <c r="E48" s="21" t="s">
        <v>16</v>
      </c>
      <c r="F48" s="21" t="s">
        <v>16</v>
      </c>
      <c r="G48" s="21" t="s">
        <v>16</v>
      </c>
      <c r="H48" s="21" t="s">
        <v>16</v>
      </c>
      <c r="I48" s="21" t="s">
        <v>16</v>
      </c>
      <c r="J48" s="21">
        <v>0.69506165980164891</v>
      </c>
      <c r="K48" s="11" t="str">
        <f t="shared" si="9"/>
        <v>Tidak Valid</v>
      </c>
      <c r="L48" s="8" t="str">
        <f t="shared" si="10"/>
        <v>Valid</v>
      </c>
    </row>
    <row r="49" spans="2:16" x14ac:dyDescent="0.25">
      <c r="B49" s="6" t="s">
        <v>61</v>
      </c>
      <c r="C49" s="21" t="s">
        <v>16</v>
      </c>
      <c r="D49" s="21" t="s">
        <v>16</v>
      </c>
      <c r="E49" s="21" t="s">
        <v>16</v>
      </c>
      <c r="F49" s="21" t="s">
        <v>16</v>
      </c>
      <c r="G49" s="21" t="s">
        <v>16</v>
      </c>
      <c r="H49" s="21" t="s">
        <v>16</v>
      </c>
      <c r="I49" s="21" t="s">
        <v>16</v>
      </c>
      <c r="J49" s="21">
        <v>0.51049196796676599</v>
      </c>
      <c r="K49" s="11" t="str">
        <f t="shared" si="9"/>
        <v>Tidak Valid</v>
      </c>
      <c r="L49" s="11" t="str">
        <f t="shared" si="10"/>
        <v>Tidak Valid</v>
      </c>
    </row>
    <row r="50" spans="2:16" x14ac:dyDescent="0.25">
      <c r="B50" s="6" t="s">
        <v>62</v>
      </c>
      <c r="C50" s="21" t="s">
        <v>16</v>
      </c>
      <c r="D50" s="21" t="s">
        <v>16</v>
      </c>
      <c r="E50" s="21" t="s">
        <v>16</v>
      </c>
      <c r="F50" s="21" t="s">
        <v>16</v>
      </c>
      <c r="G50" s="21" t="s">
        <v>16</v>
      </c>
      <c r="H50" s="21" t="s">
        <v>16</v>
      </c>
      <c r="I50" s="21" t="s">
        <v>16</v>
      </c>
      <c r="J50" s="21">
        <v>0.64092332395485574</v>
      </c>
      <c r="K50" s="8" t="str">
        <f t="shared" si="9"/>
        <v>Tidak Valid</v>
      </c>
      <c r="L50" s="8" t="str">
        <f t="shared" si="10"/>
        <v>Valid</v>
      </c>
    </row>
    <row r="51" spans="2:16" x14ac:dyDescent="0.25">
      <c r="B51" s="6" t="s">
        <v>63</v>
      </c>
      <c r="C51" s="21" t="s">
        <v>16</v>
      </c>
      <c r="D51" s="21" t="s">
        <v>16</v>
      </c>
      <c r="E51" s="21" t="s">
        <v>16</v>
      </c>
      <c r="F51" s="21" t="s">
        <v>16</v>
      </c>
      <c r="G51" s="21" t="s">
        <v>16</v>
      </c>
      <c r="H51" s="21" t="s">
        <v>16</v>
      </c>
      <c r="I51" s="21" t="s">
        <v>16</v>
      </c>
      <c r="J51" s="21">
        <v>2.0878514348672869E-2</v>
      </c>
      <c r="K51" s="11" t="str">
        <f t="shared" si="9"/>
        <v>Tidak Valid</v>
      </c>
      <c r="L51" s="11" t="str">
        <f t="shared" si="10"/>
        <v>Tidak Valid</v>
      </c>
    </row>
    <row r="52" spans="2:16" x14ac:dyDescent="0.25">
      <c r="B52" s="6" t="s">
        <v>64</v>
      </c>
      <c r="C52" s="21" t="s">
        <v>16</v>
      </c>
      <c r="D52" s="21" t="s">
        <v>16</v>
      </c>
      <c r="E52" s="21" t="s">
        <v>16</v>
      </c>
      <c r="F52" s="21" t="s">
        <v>16</v>
      </c>
      <c r="G52" s="21" t="s">
        <v>16</v>
      </c>
      <c r="H52" s="21" t="s">
        <v>16</v>
      </c>
      <c r="I52" s="21" t="s">
        <v>16</v>
      </c>
      <c r="J52" s="21">
        <v>0.76311293762838051</v>
      </c>
      <c r="K52" s="8" t="str">
        <f t="shared" si="9"/>
        <v>Valid</v>
      </c>
      <c r="L52" s="8" t="str">
        <f t="shared" si="10"/>
        <v>Valid</v>
      </c>
    </row>
    <row r="53" spans="2:16" x14ac:dyDescent="0.25">
      <c r="B53" s="6" t="s">
        <v>65</v>
      </c>
      <c r="C53" s="21" t="s">
        <v>16</v>
      </c>
      <c r="D53" s="21" t="s">
        <v>16</v>
      </c>
      <c r="E53" s="21" t="s">
        <v>16</v>
      </c>
      <c r="F53" s="21" t="s">
        <v>16</v>
      </c>
      <c r="G53" s="21" t="s">
        <v>16</v>
      </c>
      <c r="H53" s="21" t="s">
        <v>16</v>
      </c>
      <c r="I53" s="21" t="s">
        <v>16</v>
      </c>
      <c r="J53" s="21">
        <v>0.80984699305369257</v>
      </c>
      <c r="K53" s="8" t="str">
        <f t="shared" si="9"/>
        <v>Valid</v>
      </c>
      <c r="L53" s="8" t="str">
        <f t="shared" si="10"/>
        <v>Valid</v>
      </c>
    </row>
    <row r="55" spans="2:16" ht="17.399999999999999" x14ac:dyDescent="0.3">
      <c r="B55" s="1" t="s">
        <v>177</v>
      </c>
      <c r="N55" s="1" t="s">
        <v>1</v>
      </c>
    </row>
    <row r="56" spans="2:16" ht="41.4" x14ac:dyDescent="0.25">
      <c r="B56" s="86" t="s">
        <v>2</v>
      </c>
      <c r="C56" s="87" t="s">
        <v>3</v>
      </c>
      <c r="D56" s="87" t="s">
        <v>4</v>
      </c>
      <c r="E56" s="87" t="s">
        <v>5</v>
      </c>
      <c r="F56" s="87" t="s">
        <v>6</v>
      </c>
      <c r="G56" s="87" t="s">
        <v>7</v>
      </c>
      <c r="H56" s="87" t="s">
        <v>8</v>
      </c>
      <c r="I56" s="87" t="s">
        <v>9</v>
      </c>
      <c r="J56" s="87" t="s">
        <v>10</v>
      </c>
      <c r="K56" s="88" t="s">
        <v>11</v>
      </c>
      <c r="L56" s="88" t="s">
        <v>12</v>
      </c>
      <c r="N56" s="5" t="s">
        <v>13</v>
      </c>
      <c r="O56" s="99" t="s">
        <v>14</v>
      </c>
      <c r="P56" s="99"/>
    </row>
    <row r="57" spans="2:16" x14ac:dyDescent="0.25">
      <c r="B57" s="6" t="s">
        <v>15</v>
      </c>
      <c r="C57" s="100">
        <v>0.99999999999999978</v>
      </c>
      <c r="D57" s="21"/>
      <c r="E57" s="21"/>
      <c r="F57" s="21"/>
      <c r="G57" s="21"/>
      <c r="H57" s="21"/>
      <c r="I57" s="21"/>
      <c r="J57" s="21"/>
      <c r="K57" s="8" t="str">
        <f>IF($C57&gt;0.7,"Valid","Tidak Valid")</f>
        <v>Valid</v>
      </c>
      <c r="L57" s="8" t="str">
        <f>IF($C57&gt;0.6,"Valid","Tidak Valid")</f>
        <v>Valid</v>
      </c>
      <c r="N57" s="6" t="s">
        <v>3</v>
      </c>
      <c r="O57" s="100">
        <v>0.99999999999999978</v>
      </c>
      <c r="P57" s="21" t="str">
        <f>IF(O57&gt;0.5,"Valid","Tidak Valid")</f>
        <v>Valid</v>
      </c>
    </row>
    <row r="58" spans="2:16" x14ac:dyDescent="0.25">
      <c r="B58" s="6" t="s">
        <v>17</v>
      </c>
      <c r="C58" s="21"/>
      <c r="D58" s="101">
        <v>0.50471824650269859</v>
      </c>
      <c r="E58" s="21"/>
      <c r="F58" s="21"/>
      <c r="G58" s="21"/>
      <c r="H58" s="21"/>
      <c r="I58" s="21"/>
      <c r="J58" s="21"/>
      <c r="K58" s="8" t="str">
        <f t="shared" ref="K58:K63" si="11">IF($D58&gt;0.7,"Valid","Tidak Valid")</f>
        <v>Tidak Valid</v>
      </c>
      <c r="L58" s="8" t="str">
        <f t="shared" ref="L58:L63" si="12">IF($D58&gt;0.6,"Valid","Tidak Valid")</f>
        <v>Tidak Valid</v>
      </c>
      <c r="N58" s="6" t="s">
        <v>4</v>
      </c>
      <c r="O58" s="100">
        <v>0.57309794026723659</v>
      </c>
      <c r="P58" s="21" t="str">
        <f t="shared" ref="P58:P64" si="13">IF(O58&gt;0.5,"Valid","Tidak Valid")</f>
        <v>Valid</v>
      </c>
    </row>
    <row r="59" spans="2:16" x14ac:dyDescent="0.25">
      <c r="B59" s="6" t="s">
        <v>18</v>
      </c>
      <c r="C59" s="21"/>
      <c r="D59" s="100">
        <v>0.91432715795297992</v>
      </c>
      <c r="E59" s="21"/>
      <c r="F59" s="21"/>
      <c r="G59" s="21"/>
      <c r="H59" s="21"/>
      <c r="I59" s="21"/>
      <c r="J59" s="21"/>
      <c r="K59" s="8" t="str">
        <f t="shared" si="11"/>
        <v>Valid</v>
      </c>
      <c r="L59" s="8" t="str">
        <f t="shared" si="12"/>
        <v>Valid</v>
      </c>
      <c r="N59" s="6" t="s">
        <v>5</v>
      </c>
      <c r="O59" s="101">
        <v>0.47006278990401201</v>
      </c>
      <c r="P59" s="11" t="str">
        <f t="shared" si="13"/>
        <v>Tidak Valid</v>
      </c>
    </row>
    <row r="60" spans="2:16" x14ac:dyDescent="0.25">
      <c r="B60" s="6" t="s">
        <v>19</v>
      </c>
      <c r="C60" s="21"/>
      <c r="D60" s="21"/>
      <c r="E60" s="21"/>
      <c r="F60" s="21"/>
      <c r="G60" s="21"/>
      <c r="H60" s="21"/>
      <c r="I60" s="21"/>
      <c r="J60" s="21"/>
      <c r="K60" s="8" t="str">
        <f t="shared" si="11"/>
        <v>Tidak Valid</v>
      </c>
      <c r="L60" s="8" t="str">
        <f t="shared" si="12"/>
        <v>Tidak Valid</v>
      </c>
      <c r="N60" s="6" t="s">
        <v>6</v>
      </c>
      <c r="O60" s="100">
        <v>0.55638133893501218</v>
      </c>
      <c r="P60" s="21" t="str">
        <f t="shared" si="13"/>
        <v>Valid</v>
      </c>
    </row>
    <row r="61" spans="2:16" x14ac:dyDescent="0.25">
      <c r="B61" s="6" t="s">
        <v>20</v>
      </c>
      <c r="C61" s="21"/>
      <c r="D61" s="100">
        <v>0.92074769987608474</v>
      </c>
      <c r="E61" s="21"/>
      <c r="F61" s="21"/>
      <c r="G61" s="21"/>
      <c r="H61" s="21"/>
      <c r="I61" s="21"/>
      <c r="J61" s="21"/>
      <c r="K61" s="8" t="str">
        <f t="shared" si="11"/>
        <v>Valid</v>
      </c>
      <c r="L61" s="8" t="str">
        <f t="shared" si="12"/>
        <v>Valid</v>
      </c>
      <c r="N61" s="6" t="s">
        <v>7</v>
      </c>
      <c r="O61" s="100">
        <v>0.79682053826079779</v>
      </c>
      <c r="P61" s="21" t="str">
        <f t="shared" si="13"/>
        <v>Valid</v>
      </c>
    </row>
    <row r="62" spans="2:16" x14ac:dyDescent="0.25">
      <c r="B62" s="6" t="s">
        <v>21</v>
      </c>
      <c r="C62" s="21"/>
      <c r="D62" s="21"/>
      <c r="E62" s="21"/>
      <c r="F62" s="21"/>
      <c r="G62" s="21"/>
      <c r="H62" s="21"/>
      <c r="I62" s="21"/>
      <c r="J62" s="21"/>
      <c r="K62" s="8" t="str">
        <f t="shared" si="11"/>
        <v>Tidak Valid</v>
      </c>
      <c r="L62" s="8" t="str">
        <f t="shared" si="12"/>
        <v>Tidak Valid</v>
      </c>
      <c r="N62" s="6" t="s">
        <v>8</v>
      </c>
      <c r="O62" s="100">
        <v>0.53287564080701311</v>
      </c>
      <c r="P62" s="21" t="str">
        <f t="shared" si="13"/>
        <v>Valid</v>
      </c>
    </row>
    <row r="63" spans="2:16" x14ac:dyDescent="0.25">
      <c r="B63" s="6" t="s">
        <v>22</v>
      </c>
      <c r="C63" s="21"/>
      <c r="D63" s="101">
        <v>0.59487878943420747</v>
      </c>
      <c r="E63" s="21"/>
      <c r="F63" s="21"/>
      <c r="G63" s="21"/>
      <c r="H63" s="21"/>
      <c r="I63" s="21"/>
      <c r="J63" s="21"/>
      <c r="K63" s="8" t="str">
        <f t="shared" si="11"/>
        <v>Tidak Valid</v>
      </c>
      <c r="L63" s="8" t="str">
        <f t="shared" si="12"/>
        <v>Tidak Valid</v>
      </c>
      <c r="N63" s="6" t="s">
        <v>9</v>
      </c>
      <c r="O63" s="100">
        <v>0.62928141631366463</v>
      </c>
      <c r="P63" s="21" t="str">
        <f t="shared" si="13"/>
        <v>Valid</v>
      </c>
    </row>
    <row r="64" spans="2:16" x14ac:dyDescent="0.25">
      <c r="B64" s="6" t="s">
        <v>23</v>
      </c>
      <c r="C64" s="21"/>
      <c r="D64" s="21"/>
      <c r="E64" s="21"/>
      <c r="F64" s="100">
        <v>0.7290156501600078</v>
      </c>
      <c r="G64" s="21"/>
      <c r="H64" s="21"/>
      <c r="I64" s="21"/>
      <c r="J64" s="21"/>
      <c r="K64" s="8" t="str">
        <f>IF($F64&gt;0.7,"Valid","Tidak Valid")</f>
        <v>Valid</v>
      </c>
      <c r="L64" s="8" t="str">
        <f>IF($F64&gt;0.6,"Valid","Tidak Valid")</f>
        <v>Valid</v>
      </c>
      <c r="N64" s="6" t="s">
        <v>10</v>
      </c>
      <c r="O64" s="100">
        <v>0.56440726810172182</v>
      </c>
      <c r="P64" s="21" t="str">
        <f t="shared" si="13"/>
        <v>Valid</v>
      </c>
    </row>
    <row r="65" spans="2:12" x14ac:dyDescent="0.25">
      <c r="B65" s="6" t="s">
        <v>24</v>
      </c>
      <c r="C65" s="21"/>
      <c r="D65" s="21"/>
      <c r="E65" s="21"/>
      <c r="F65" s="101">
        <v>0.63690413680681612</v>
      </c>
      <c r="G65" s="21"/>
      <c r="H65" s="21"/>
      <c r="I65" s="21"/>
      <c r="J65" s="21"/>
      <c r="K65" s="11" t="str">
        <f t="shared" ref="K65:K71" si="14">IF($F65&gt;0.7,"Valid","Tidak Valid")</f>
        <v>Tidak Valid</v>
      </c>
      <c r="L65" s="11" t="str">
        <f t="shared" ref="L65:L71" si="15">IF($F65&gt;0.6,"Valid","Tidak Valid")</f>
        <v>Valid</v>
      </c>
    </row>
    <row r="66" spans="2:12" x14ac:dyDescent="0.25">
      <c r="B66" s="6" t="s">
        <v>25</v>
      </c>
      <c r="C66" s="21"/>
      <c r="D66" s="21"/>
      <c r="E66" s="21"/>
      <c r="F66" s="21"/>
      <c r="G66" s="21"/>
      <c r="H66" s="21"/>
      <c r="I66" s="21"/>
      <c r="J66" s="21"/>
      <c r="K66" s="11" t="str">
        <f t="shared" si="14"/>
        <v>Tidak Valid</v>
      </c>
      <c r="L66" s="11" t="str">
        <f t="shared" si="15"/>
        <v>Tidak Valid</v>
      </c>
    </row>
    <row r="67" spans="2:12" x14ac:dyDescent="0.25">
      <c r="B67" s="6" t="s">
        <v>26</v>
      </c>
      <c r="C67" s="21"/>
      <c r="D67" s="21"/>
      <c r="E67" s="21"/>
      <c r="F67" s="100">
        <v>0.86187099820519064</v>
      </c>
      <c r="G67" s="21"/>
      <c r="H67" s="21"/>
      <c r="I67" s="21"/>
      <c r="J67" s="21"/>
      <c r="K67" s="8" t="str">
        <f t="shared" si="14"/>
        <v>Valid</v>
      </c>
      <c r="L67" s="8" t="str">
        <f t="shared" si="15"/>
        <v>Valid</v>
      </c>
    </row>
    <row r="68" spans="2:12" x14ac:dyDescent="0.25">
      <c r="B68" s="6" t="s">
        <v>27</v>
      </c>
      <c r="C68" s="21"/>
      <c r="D68" s="21"/>
      <c r="E68" s="21"/>
      <c r="F68" s="100">
        <v>0.84491777308764915</v>
      </c>
      <c r="G68" s="21"/>
      <c r="H68" s="21"/>
      <c r="I68" s="21"/>
      <c r="J68" s="21"/>
      <c r="K68" s="8" t="str">
        <f t="shared" si="14"/>
        <v>Valid</v>
      </c>
      <c r="L68" s="8" t="str">
        <f t="shared" si="15"/>
        <v>Valid</v>
      </c>
    </row>
    <row r="69" spans="2:12" x14ac:dyDescent="0.25">
      <c r="B69" s="6" t="s">
        <v>28</v>
      </c>
      <c r="C69" s="21"/>
      <c r="D69" s="21"/>
      <c r="E69" s="21"/>
      <c r="F69" s="100">
        <v>0.84330675715743264</v>
      </c>
      <c r="G69" s="21"/>
      <c r="H69" s="21"/>
      <c r="I69" s="21"/>
      <c r="J69" s="21"/>
      <c r="K69" s="8" t="str">
        <f t="shared" si="14"/>
        <v>Valid</v>
      </c>
      <c r="L69" s="8" t="str">
        <f t="shared" si="15"/>
        <v>Valid</v>
      </c>
    </row>
    <row r="70" spans="2:12" x14ac:dyDescent="0.25">
      <c r="B70" s="6" t="s">
        <v>29</v>
      </c>
      <c r="C70" s="21"/>
      <c r="D70" s="21"/>
      <c r="E70" s="21"/>
      <c r="F70" s="101">
        <v>0.62911844821016272</v>
      </c>
      <c r="G70" s="21"/>
      <c r="H70" s="21"/>
      <c r="I70" s="21"/>
      <c r="J70" s="21"/>
      <c r="K70" s="8" t="str">
        <f t="shared" si="14"/>
        <v>Tidak Valid</v>
      </c>
      <c r="L70" s="8" t="str">
        <f t="shared" si="15"/>
        <v>Valid</v>
      </c>
    </row>
    <row r="71" spans="2:12" x14ac:dyDescent="0.25">
      <c r="B71" s="6" t="s">
        <v>30</v>
      </c>
      <c r="C71" s="21"/>
      <c r="D71" s="21"/>
      <c r="E71" s="21"/>
      <c r="F71" s="101">
        <v>0.62761031342136742</v>
      </c>
      <c r="G71" s="21"/>
      <c r="H71" s="21"/>
      <c r="I71" s="21"/>
      <c r="J71" s="21"/>
      <c r="K71" s="8" t="str">
        <f t="shared" si="14"/>
        <v>Tidak Valid</v>
      </c>
      <c r="L71" s="8" t="str">
        <f t="shared" si="15"/>
        <v>Valid</v>
      </c>
    </row>
    <row r="72" spans="2:12" x14ac:dyDescent="0.25">
      <c r="B72" s="6" t="s">
        <v>31</v>
      </c>
      <c r="C72" s="21"/>
      <c r="D72" s="21"/>
      <c r="E72" s="101">
        <v>0.52166897356897157</v>
      </c>
      <c r="F72" s="21"/>
      <c r="G72" s="21"/>
      <c r="H72" s="21"/>
      <c r="I72" s="21"/>
      <c r="J72" s="21"/>
      <c r="K72" s="11" t="str">
        <f t="shared" ref="K72:K77" si="16">IF($E72&gt;0.7,"Valid","Tidak Valid")</f>
        <v>Tidak Valid</v>
      </c>
      <c r="L72" s="11" t="str">
        <f t="shared" ref="L72:L77" si="17">IF($E72&gt;0.6,"Valid","Tidak Valid")</f>
        <v>Tidak Valid</v>
      </c>
    </row>
    <row r="73" spans="2:12" x14ac:dyDescent="0.25">
      <c r="B73" s="6" t="s">
        <v>32</v>
      </c>
      <c r="C73" s="21"/>
      <c r="D73" s="21"/>
      <c r="E73" s="100">
        <v>0.79493806049695726</v>
      </c>
      <c r="F73" s="21"/>
      <c r="G73" s="21"/>
      <c r="H73" s="21"/>
      <c r="I73" s="21"/>
      <c r="J73" s="21"/>
      <c r="K73" s="11" t="str">
        <f t="shared" si="16"/>
        <v>Valid</v>
      </c>
      <c r="L73" s="8" t="str">
        <f t="shared" si="17"/>
        <v>Valid</v>
      </c>
    </row>
    <row r="74" spans="2:12" x14ac:dyDescent="0.25">
      <c r="B74" s="6" t="s">
        <v>33</v>
      </c>
      <c r="C74" s="21"/>
      <c r="D74" s="21"/>
      <c r="E74" s="100">
        <v>0.7652328241005385</v>
      </c>
      <c r="F74" s="21"/>
      <c r="G74" s="21"/>
      <c r="H74" s="21"/>
      <c r="I74" s="21"/>
      <c r="J74" s="21"/>
      <c r="K74" s="8" t="str">
        <f t="shared" si="16"/>
        <v>Valid</v>
      </c>
      <c r="L74" s="8" t="str">
        <f t="shared" si="17"/>
        <v>Valid</v>
      </c>
    </row>
    <row r="75" spans="2:12" x14ac:dyDescent="0.25">
      <c r="B75" s="6" t="s">
        <v>34</v>
      </c>
      <c r="C75" s="21"/>
      <c r="D75" s="21"/>
      <c r="E75" s="101">
        <v>0.6393182906444268</v>
      </c>
      <c r="F75" s="21"/>
      <c r="G75" s="21"/>
      <c r="H75" s="21"/>
      <c r="I75" s="21"/>
      <c r="J75" s="21"/>
      <c r="K75" s="8" t="str">
        <f t="shared" si="16"/>
        <v>Tidak Valid</v>
      </c>
      <c r="L75" s="8" t="str">
        <f t="shared" si="17"/>
        <v>Valid</v>
      </c>
    </row>
    <row r="76" spans="2:12" x14ac:dyDescent="0.25">
      <c r="B76" s="6" t="s">
        <v>35</v>
      </c>
      <c r="C76" s="21"/>
      <c r="D76" s="21"/>
      <c r="E76" s="100">
        <v>0.70304303807996893</v>
      </c>
      <c r="F76" s="21"/>
      <c r="G76" s="21"/>
      <c r="H76" s="21"/>
      <c r="I76" s="21"/>
      <c r="J76" s="21"/>
      <c r="K76" s="8" t="str">
        <f t="shared" si="16"/>
        <v>Valid</v>
      </c>
      <c r="L76" s="8" t="str">
        <f t="shared" si="17"/>
        <v>Valid</v>
      </c>
    </row>
    <row r="77" spans="2:12" x14ac:dyDescent="0.25">
      <c r="B77" s="6" t="s">
        <v>36</v>
      </c>
      <c r="C77" s="21"/>
      <c r="D77" s="21"/>
      <c r="E77" s="101">
        <v>0.65401302447794907</v>
      </c>
      <c r="F77" s="21"/>
      <c r="G77" s="21"/>
      <c r="H77" s="21"/>
      <c r="I77" s="21"/>
      <c r="J77" s="21"/>
      <c r="K77" s="8" t="str">
        <f t="shared" si="16"/>
        <v>Tidak Valid</v>
      </c>
      <c r="L77" s="8" t="str">
        <f t="shared" si="17"/>
        <v>Valid</v>
      </c>
    </row>
    <row r="78" spans="2:12" x14ac:dyDescent="0.25">
      <c r="B78" s="6" t="s">
        <v>37</v>
      </c>
      <c r="C78" s="21"/>
      <c r="D78" s="21"/>
      <c r="E78" s="21"/>
      <c r="F78" s="21"/>
      <c r="G78" s="100">
        <v>0.86063125398015106</v>
      </c>
      <c r="H78" s="21"/>
      <c r="I78" s="21"/>
      <c r="J78" s="21"/>
      <c r="K78" s="8" t="str">
        <f>IF($G78&gt;0.7,"Valid","Tidak Valid")</f>
        <v>Valid</v>
      </c>
      <c r="L78" s="8" t="str">
        <f>IF($G78&gt;0.6,"Valid","Tidak Valid")</f>
        <v>Valid</v>
      </c>
    </row>
    <row r="79" spans="2:12" x14ac:dyDescent="0.25">
      <c r="B79" s="6" t="s">
        <v>38</v>
      </c>
      <c r="C79" s="21"/>
      <c r="D79" s="21"/>
      <c r="E79" s="21"/>
      <c r="F79" s="21"/>
      <c r="G79" s="100">
        <v>0.92884773093769624</v>
      </c>
      <c r="H79" s="21"/>
      <c r="I79" s="21"/>
      <c r="J79" s="21"/>
      <c r="K79" s="8" t="str">
        <f>IF($G79&gt;0.7,"Valid","Tidak Valid")</f>
        <v>Valid</v>
      </c>
      <c r="L79" s="8" t="str">
        <f>IF($G79&gt;0.6,"Valid","Tidak Valid")</f>
        <v>Valid</v>
      </c>
    </row>
    <row r="80" spans="2:12" x14ac:dyDescent="0.25">
      <c r="B80" s="6" t="s">
        <v>39</v>
      </c>
      <c r="C80" s="21"/>
      <c r="D80" s="21"/>
      <c r="E80" s="21"/>
      <c r="F80" s="21"/>
      <c r="G80" s="100">
        <v>0.86388240892494506</v>
      </c>
      <c r="H80" s="21"/>
      <c r="I80" s="21"/>
      <c r="J80" s="21"/>
      <c r="K80" s="8" t="str">
        <f>IF($G80&gt;0.7,"Valid","Tidak Valid")</f>
        <v>Valid</v>
      </c>
      <c r="L80" s="8" t="str">
        <f>IF($G80&gt;0.6,"Valid","Tidak Valid")</f>
        <v>Valid</v>
      </c>
    </row>
    <row r="81" spans="2:12" x14ac:dyDescent="0.25">
      <c r="B81" s="6" t="s">
        <v>40</v>
      </c>
      <c r="C81" s="21"/>
      <c r="D81" s="21"/>
      <c r="E81" s="21"/>
      <c r="F81" s="21"/>
      <c r="G81" s="100">
        <v>0.87173672032615457</v>
      </c>
      <c r="H81" s="21"/>
      <c r="I81" s="21"/>
      <c r="J81" s="21"/>
      <c r="K81" s="8" t="str">
        <f>IF($G81&gt;0.7,"Valid","Tidak Valid")</f>
        <v>Valid</v>
      </c>
      <c r="L81" s="8" t="str">
        <f>IF($G81&gt;0.6,"Valid","Tidak Valid")</f>
        <v>Valid</v>
      </c>
    </row>
    <row r="82" spans="2:12" x14ac:dyDescent="0.25">
      <c r="B82" s="6" t="s">
        <v>41</v>
      </c>
      <c r="C82" s="21"/>
      <c r="D82" s="21"/>
      <c r="E82" s="21"/>
      <c r="F82" s="21"/>
      <c r="G82" s="100">
        <v>0.93511534191963175</v>
      </c>
      <c r="H82" s="21"/>
      <c r="I82" s="21"/>
      <c r="J82" s="21"/>
      <c r="K82" s="8" t="str">
        <f>IF($G82&gt;0.7,"Valid","Tidak Valid")</f>
        <v>Valid</v>
      </c>
      <c r="L82" s="8" t="str">
        <f>IF($G82&gt;0.6,"Valid","Tidak Valid")</f>
        <v>Valid</v>
      </c>
    </row>
    <row r="83" spans="2:12" x14ac:dyDescent="0.25">
      <c r="B83" s="6" t="s">
        <v>42</v>
      </c>
      <c r="C83" s="21"/>
      <c r="D83" s="21"/>
      <c r="E83" s="21"/>
      <c r="F83" s="21"/>
      <c r="G83" s="21"/>
      <c r="H83" s="21"/>
      <c r="I83" s="21"/>
      <c r="J83" s="21"/>
      <c r="K83" s="11" t="str">
        <f>IF($H83&gt;0.7,"Valid","Tidak Valid")</f>
        <v>Tidak Valid</v>
      </c>
      <c r="L83" s="11" t="str">
        <f>IF($H83&gt;0.6,"Valid","Tidak Valid")</f>
        <v>Tidak Valid</v>
      </c>
    </row>
    <row r="84" spans="2:12" x14ac:dyDescent="0.25">
      <c r="B84" s="6" t="s">
        <v>43</v>
      </c>
      <c r="C84" s="21"/>
      <c r="D84" s="21"/>
      <c r="E84" s="21"/>
      <c r="F84" s="21"/>
      <c r="G84" s="21"/>
      <c r="H84" s="21"/>
      <c r="I84" s="21"/>
      <c r="J84" s="21"/>
      <c r="K84" s="11" t="str">
        <f t="shared" ref="K84:K91" si="18">IF($H84&gt;0.7,"Valid","Tidak Valid")</f>
        <v>Tidak Valid</v>
      </c>
      <c r="L84" s="11" t="str">
        <f t="shared" ref="L84:L91" si="19">IF($H84&gt;0.6,"Valid","Tidak Valid")</f>
        <v>Tidak Valid</v>
      </c>
    </row>
    <row r="85" spans="2:12" x14ac:dyDescent="0.25">
      <c r="B85" s="6" t="s">
        <v>44</v>
      </c>
      <c r="C85" s="21"/>
      <c r="D85" s="21"/>
      <c r="E85" s="21"/>
      <c r="F85" s="21"/>
      <c r="G85" s="21"/>
      <c r="H85" s="100">
        <v>0.78541241000694917</v>
      </c>
      <c r="I85" s="21"/>
      <c r="J85" s="21"/>
      <c r="K85" s="8" t="str">
        <f t="shared" si="18"/>
        <v>Valid</v>
      </c>
      <c r="L85" s="8" t="str">
        <f t="shared" si="19"/>
        <v>Valid</v>
      </c>
    </row>
    <row r="86" spans="2:12" x14ac:dyDescent="0.25">
      <c r="B86" s="6" t="s">
        <v>45</v>
      </c>
      <c r="C86" s="21"/>
      <c r="D86" s="21"/>
      <c r="E86" s="21"/>
      <c r="F86" s="21"/>
      <c r="G86" s="21"/>
      <c r="H86" s="100">
        <v>0.8261922664452942</v>
      </c>
      <c r="I86" s="21"/>
      <c r="J86" s="21"/>
      <c r="K86" s="8" t="str">
        <f t="shared" si="18"/>
        <v>Valid</v>
      </c>
      <c r="L86" s="8" t="str">
        <f t="shared" si="19"/>
        <v>Valid</v>
      </c>
    </row>
    <row r="87" spans="2:12" x14ac:dyDescent="0.25">
      <c r="B87" s="6" t="s">
        <v>46</v>
      </c>
      <c r="C87" s="21"/>
      <c r="D87" s="21"/>
      <c r="E87" s="21"/>
      <c r="F87" s="21"/>
      <c r="G87" s="21"/>
      <c r="H87" s="21"/>
      <c r="I87" s="21"/>
      <c r="J87" s="21"/>
      <c r="K87" s="8" t="str">
        <f t="shared" si="18"/>
        <v>Tidak Valid</v>
      </c>
      <c r="L87" s="8" t="str">
        <f t="shared" si="19"/>
        <v>Tidak Valid</v>
      </c>
    </row>
    <row r="88" spans="2:12" x14ac:dyDescent="0.25">
      <c r="B88" s="6" t="s">
        <v>47</v>
      </c>
      <c r="C88" s="21"/>
      <c r="D88" s="21"/>
      <c r="E88" s="21"/>
      <c r="F88" s="21"/>
      <c r="G88" s="21"/>
      <c r="H88" s="101">
        <v>0.65112815376004696</v>
      </c>
      <c r="I88" s="21"/>
      <c r="J88" s="21"/>
      <c r="K88" s="8" t="str">
        <f t="shared" si="18"/>
        <v>Tidak Valid</v>
      </c>
      <c r="L88" s="8" t="str">
        <f t="shared" si="19"/>
        <v>Valid</v>
      </c>
    </row>
    <row r="89" spans="2:12" x14ac:dyDescent="0.25">
      <c r="B89" s="6" t="s">
        <v>48</v>
      </c>
      <c r="C89" s="21"/>
      <c r="D89" s="21"/>
      <c r="E89" s="21"/>
      <c r="F89" s="21"/>
      <c r="G89" s="21"/>
      <c r="H89" s="100">
        <v>0.79122469204173418</v>
      </c>
      <c r="I89" s="21"/>
      <c r="J89" s="21"/>
      <c r="K89" s="8" t="str">
        <f t="shared" si="18"/>
        <v>Valid</v>
      </c>
      <c r="L89" s="8" t="str">
        <f t="shared" si="19"/>
        <v>Valid</v>
      </c>
    </row>
    <row r="90" spans="2:12" x14ac:dyDescent="0.25">
      <c r="B90" s="6" t="s">
        <v>49</v>
      </c>
      <c r="C90" s="21"/>
      <c r="D90" s="21"/>
      <c r="E90" s="21"/>
      <c r="F90" s="21"/>
      <c r="G90" s="21"/>
      <c r="H90" s="101">
        <v>0.64846234607853992</v>
      </c>
      <c r="I90" s="21"/>
      <c r="J90" s="21"/>
      <c r="K90" s="8" t="str">
        <f t="shared" si="18"/>
        <v>Tidak Valid</v>
      </c>
      <c r="L90" s="8" t="str">
        <f t="shared" si="19"/>
        <v>Valid</v>
      </c>
    </row>
    <row r="91" spans="2:12" x14ac:dyDescent="0.25">
      <c r="B91" s="6" t="s">
        <v>50</v>
      </c>
      <c r="C91" s="21"/>
      <c r="D91" s="21"/>
      <c r="E91" s="21"/>
      <c r="F91" s="21"/>
      <c r="G91" s="21"/>
      <c r="H91" s="101">
        <v>0.6536663749329289</v>
      </c>
      <c r="I91" s="21"/>
      <c r="J91" s="21"/>
      <c r="K91" s="8" t="str">
        <f t="shared" si="18"/>
        <v>Tidak Valid</v>
      </c>
      <c r="L91" s="8" t="str">
        <f t="shared" si="19"/>
        <v>Valid</v>
      </c>
    </row>
    <row r="92" spans="2:12" x14ac:dyDescent="0.25">
      <c r="B92" s="6" t="s">
        <v>51</v>
      </c>
      <c r="C92" s="21"/>
      <c r="D92" s="21"/>
      <c r="E92" s="21"/>
      <c r="F92" s="21"/>
      <c r="G92" s="21"/>
      <c r="H92" s="21"/>
      <c r="I92" s="100">
        <v>0.72550963599008389</v>
      </c>
      <c r="J92" s="21"/>
      <c r="K92" s="8" t="str">
        <f>IF($I92&gt;0.7,"Valid","Tidak Valid")</f>
        <v>Valid</v>
      </c>
      <c r="L92" s="8" t="str">
        <f>IF($I92&gt;0.6,"Valid","Tidak Valid")</f>
        <v>Valid</v>
      </c>
    </row>
    <row r="93" spans="2:12" x14ac:dyDescent="0.25">
      <c r="B93" s="6" t="s">
        <v>52</v>
      </c>
      <c r="C93" s="21"/>
      <c r="D93" s="21"/>
      <c r="E93" s="21"/>
      <c r="F93" s="21"/>
      <c r="G93" s="21"/>
      <c r="H93" s="21"/>
      <c r="I93" s="101">
        <v>0.66877410972935247</v>
      </c>
      <c r="J93" s="21"/>
      <c r="K93" s="8" t="str">
        <f>IF($I93&gt;0.7,"Valid","Tidak Valid")</f>
        <v>Tidak Valid</v>
      </c>
      <c r="L93" s="8" t="str">
        <f>IF($I93&gt;0.6,"Valid","Tidak Valid")</f>
        <v>Valid</v>
      </c>
    </row>
    <row r="94" spans="2:12" x14ac:dyDescent="0.25">
      <c r="B94" s="6" t="s">
        <v>53</v>
      </c>
      <c r="C94" s="21"/>
      <c r="D94" s="21"/>
      <c r="E94" s="21"/>
      <c r="F94" s="21"/>
      <c r="G94" s="21"/>
      <c r="H94" s="21"/>
      <c r="I94" s="21"/>
      <c r="J94" s="21"/>
      <c r="K94" s="8" t="str">
        <f>IF($I94&gt;0.7,"Valid","Tidak Valid")</f>
        <v>Tidak Valid</v>
      </c>
      <c r="L94" s="8" t="str">
        <f>IF($I94&gt;0.6,"Valid","Tidak Valid")</f>
        <v>Tidak Valid</v>
      </c>
    </row>
    <row r="95" spans="2:12" x14ac:dyDescent="0.25">
      <c r="B95" s="6" t="s">
        <v>54</v>
      </c>
      <c r="C95" s="21"/>
      <c r="D95" s="21"/>
      <c r="E95" s="21"/>
      <c r="F95" s="21"/>
      <c r="G95" s="21"/>
      <c r="H95" s="21"/>
      <c r="I95" s="100">
        <v>0.86360332041356547</v>
      </c>
      <c r="J95" s="21"/>
      <c r="K95" s="8" t="str">
        <f>IF($I95&gt;0.7,"Valid","Tidak Valid")</f>
        <v>Valid</v>
      </c>
      <c r="L95" s="8" t="str">
        <f>IF($I95&gt;0.6,"Valid","Tidak Valid")</f>
        <v>Valid</v>
      </c>
    </row>
    <row r="96" spans="2:12" x14ac:dyDescent="0.25">
      <c r="B96" s="6" t="s">
        <v>55</v>
      </c>
      <c r="C96" s="21"/>
      <c r="D96" s="21"/>
      <c r="E96" s="21"/>
      <c r="F96" s="21"/>
      <c r="G96" s="21"/>
      <c r="H96" s="21"/>
      <c r="I96" s="100">
        <v>0.89313600782108338</v>
      </c>
      <c r="J96" s="21"/>
      <c r="K96" s="8" t="str">
        <f>IF($I96&gt;0.7,"Valid","Tidak Valid")</f>
        <v>Valid</v>
      </c>
      <c r="L96" s="8" t="str">
        <f>IF($I96&gt;0.6,"Valid","Tidak Valid")</f>
        <v>Valid</v>
      </c>
    </row>
    <row r="97" spans="2:12" x14ac:dyDescent="0.25">
      <c r="B97" s="6" t="s">
        <v>56</v>
      </c>
      <c r="C97" s="21"/>
      <c r="D97" s="21"/>
      <c r="E97" s="21"/>
      <c r="F97" s="21"/>
      <c r="G97" s="21"/>
      <c r="H97" s="21"/>
      <c r="I97" s="21"/>
      <c r="J97" s="100">
        <v>0.85752044273823258</v>
      </c>
      <c r="K97" s="8" t="str">
        <f>IF($J97&gt;0.7,"Valid","Tidak Valid")</f>
        <v>Valid</v>
      </c>
      <c r="L97" s="8" t="str">
        <f>IF($J97&gt;0.6,"Valid","Tidak Valid")</f>
        <v>Valid</v>
      </c>
    </row>
    <row r="98" spans="2:12" x14ac:dyDescent="0.25">
      <c r="B98" s="6" t="s">
        <v>57</v>
      </c>
      <c r="C98" s="21"/>
      <c r="D98" s="21"/>
      <c r="E98" s="21"/>
      <c r="F98" s="21"/>
      <c r="G98" s="21"/>
      <c r="H98" s="21"/>
      <c r="I98" s="21"/>
      <c r="J98" s="100">
        <v>0.75379644707479965</v>
      </c>
      <c r="K98" s="8" t="str">
        <f t="shared" ref="K98:K106" si="20">IF($J98&gt;0.7,"Valid","Tidak Valid")</f>
        <v>Valid</v>
      </c>
      <c r="L98" s="8" t="str">
        <f t="shared" ref="L98:L106" si="21">IF($J98&gt;0.6,"Valid","Tidak Valid")</f>
        <v>Valid</v>
      </c>
    </row>
    <row r="99" spans="2:12" x14ac:dyDescent="0.25">
      <c r="B99" s="6" t="s">
        <v>58</v>
      </c>
      <c r="C99" s="21"/>
      <c r="D99" s="21"/>
      <c r="E99" s="21"/>
      <c r="F99" s="21"/>
      <c r="G99" s="21"/>
      <c r="H99" s="21"/>
      <c r="I99" s="21"/>
      <c r="J99" s="100">
        <v>0.82549664667438638</v>
      </c>
      <c r="K99" s="8" t="str">
        <f t="shared" si="20"/>
        <v>Valid</v>
      </c>
      <c r="L99" s="8" t="str">
        <f t="shared" si="21"/>
        <v>Valid</v>
      </c>
    </row>
    <row r="100" spans="2:12" x14ac:dyDescent="0.25">
      <c r="B100" s="6" t="s">
        <v>59</v>
      </c>
      <c r="C100" s="21"/>
      <c r="D100" s="21"/>
      <c r="E100" s="21"/>
      <c r="F100" s="21"/>
      <c r="G100" s="21"/>
      <c r="H100" s="21"/>
      <c r="I100" s="21"/>
      <c r="J100" s="100">
        <v>0.8373386681541829</v>
      </c>
      <c r="K100" s="8" t="str">
        <f t="shared" si="20"/>
        <v>Valid</v>
      </c>
      <c r="L100" s="8" t="str">
        <f t="shared" si="21"/>
        <v>Valid</v>
      </c>
    </row>
    <row r="101" spans="2:12" x14ac:dyDescent="0.25">
      <c r="B101" s="6" t="s">
        <v>60</v>
      </c>
      <c r="C101" s="21"/>
      <c r="D101" s="21"/>
      <c r="E101" s="21"/>
      <c r="F101" s="21"/>
      <c r="G101" s="21"/>
      <c r="H101" s="21"/>
      <c r="I101" s="21"/>
      <c r="J101" s="101">
        <v>0.69311042226139086</v>
      </c>
      <c r="K101" s="11" t="str">
        <f t="shared" si="20"/>
        <v>Tidak Valid</v>
      </c>
      <c r="L101" s="8" t="str">
        <f t="shared" si="21"/>
        <v>Valid</v>
      </c>
    </row>
    <row r="102" spans="2:12" x14ac:dyDescent="0.25">
      <c r="B102" s="6" t="s">
        <v>61</v>
      </c>
      <c r="C102" s="21"/>
      <c r="D102" s="21"/>
      <c r="E102" s="21"/>
      <c r="F102" s="21"/>
      <c r="G102" s="21"/>
      <c r="H102" s="21"/>
      <c r="I102" s="21"/>
      <c r="J102" s="101">
        <v>0.50818647874116862</v>
      </c>
      <c r="K102" s="11" t="str">
        <f t="shared" si="20"/>
        <v>Tidak Valid</v>
      </c>
      <c r="L102" s="11" t="str">
        <f t="shared" si="21"/>
        <v>Tidak Valid</v>
      </c>
    </row>
    <row r="103" spans="2:12" x14ac:dyDescent="0.25">
      <c r="B103" s="6" t="s">
        <v>62</v>
      </c>
      <c r="C103" s="21"/>
      <c r="D103" s="21"/>
      <c r="E103" s="21"/>
      <c r="F103" s="21"/>
      <c r="G103" s="21"/>
      <c r="H103" s="21"/>
      <c r="I103" s="21"/>
      <c r="J103" s="101">
        <v>0.63909479547075621</v>
      </c>
      <c r="K103" s="8" t="str">
        <f t="shared" si="20"/>
        <v>Tidak Valid</v>
      </c>
      <c r="L103" s="8" t="str">
        <f t="shared" si="21"/>
        <v>Valid</v>
      </c>
    </row>
    <row r="104" spans="2:12" x14ac:dyDescent="0.25">
      <c r="B104" s="6" t="s">
        <v>63</v>
      </c>
      <c r="C104" s="21"/>
      <c r="D104" s="21"/>
      <c r="E104" s="21"/>
      <c r="F104" s="21"/>
      <c r="G104" s="21"/>
      <c r="H104" s="21"/>
      <c r="I104" s="21"/>
      <c r="J104" s="21"/>
      <c r="K104" s="11" t="str">
        <f t="shared" si="20"/>
        <v>Tidak Valid</v>
      </c>
      <c r="L104" s="11" t="str">
        <f t="shared" si="21"/>
        <v>Tidak Valid</v>
      </c>
    </row>
    <row r="105" spans="2:12" x14ac:dyDescent="0.25">
      <c r="B105" s="6" t="s">
        <v>64</v>
      </c>
      <c r="C105" s="21"/>
      <c r="D105" s="21"/>
      <c r="E105" s="21"/>
      <c r="F105" s="21"/>
      <c r="G105" s="21"/>
      <c r="H105" s="21"/>
      <c r="I105" s="21"/>
      <c r="J105" s="100">
        <v>0.76604981447046472</v>
      </c>
      <c r="K105" s="8" t="str">
        <f t="shared" si="20"/>
        <v>Valid</v>
      </c>
      <c r="L105" s="8" t="str">
        <f t="shared" si="21"/>
        <v>Valid</v>
      </c>
    </row>
    <row r="106" spans="2:12" x14ac:dyDescent="0.25">
      <c r="B106" s="6" t="s">
        <v>65</v>
      </c>
      <c r="C106" s="21"/>
      <c r="D106" s="21"/>
      <c r="E106" s="21"/>
      <c r="F106" s="21"/>
      <c r="G106" s="21"/>
      <c r="H106" s="21"/>
      <c r="I106" s="21"/>
      <c r="J106" s="100">
        <v>0.81216022449471981</v>
      </c>
      <c r="K106" s="8" t="str">
        <f t="shared" si="20"/>
        <v>Valid</v>
      </c>
      <c r="L106" s="8" t="str">
        <f t="shared" si="21"/>
        <v>Valid</v>
      </c>
    </row>
  </sheetData>
  <mergeCells count="2">
    <mergeCell ref="O3:P3"/>
    <mergeCell ref="O56:P56"/>
  </mergeCells>
  <conditionalFormatting sqref="K107:L1048576 K1:L54">
    <cfRule type="containsText" dxfId="3" priority="2" operator="containsText" text="Tidak Valid">
      <formula>NOT(ISERROR(SEARCH("Tidak Valid",K1)))</formula>
    </cfRule>
  </conditionalFormatting>
  <conditionalFormatting sqref="K55:L106">
    <cfRule type="containsText" dxfId="2" priority="1" operator="containsText" text="Tidak Valid">
      <formula>NOT(ISERROR(SEARCH("Tidak Valid",K55)))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6"/>
  <sheetViews>
    <sheetView showGridLines="0" workbookViewId="0">
      <selection activeCell="N57" sqref="N57:U64"/>
    </sheetView>
  </sheetViews>
  <sheetFormatPr defaultRowHeight="15.6" x14ac:dyDescent="0.3"/>
  <cols>
    <col min="1" max="2" width="8.88671875" style="15"/>
    <col min="3" max="10" width="12.109375" style="13" customWidth="1"/>
    <col min="11" max="11" width="14.33203125" style="14" customWidth="1"/>
    <col min="12" max="12" width="8.88671875" style="15"/>
    <col min="13" max="13" width="28" style="15" bestFit="1" customWidth="1"/>
    <col min="14" max="21" width="11.88671875" style="15" customWidth="1"/>
    <col min="22" max="16384" width="8.88671875" style="15"/>
  </cols>
  <sheetData>
    <row r="1" spans="2:22" x14ac:dyDescent="0.3">
      <c r="B1" s="12" t="s">
        <v>66</v>
      </c>
      <c r="M1" s="12" t="s">
        <v>68</v>
      </c>
    </row>
    <row r="2" spans="2:22" ht="47.4" thickBot="1" x14ac:dyDescent="0.35">
      <c r="B2" s="22" t="s">
        <v>2</v>
      </c>
      <c r="C2" s="27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16" t="s">
        <v>67</v>
      </c>
      <c r="M2" s="43" t="s">
        <v>16</v>
      </c>
      <c r="N2" s="45" t="s">
        <v>3</v>
      </c>
      <c r="O2" s="45" t="s">
        <v>4</v>
      </c>
      <c r="P2" s="45" t="s">
        <v>5</v>
      </c>
      <c r="Q2" s="47" t="s">
        <v>6</v>
      </c>
      <c r="R2" s="45" t="s">
        <v>7</v>
      </c>
      <c r="S2" s="45" t="s">
        <v>8</v>
      </c>
      <c r="T2" s="45" t="s">
        <v>9</v>
      </c>
      <c r="U2" s="45" t="s">
        <v>10</v>
      </c>
      <c r="V2" s="44"/>
    </row>
    <row r="3" spans="2:22" ht="16.2" thickBot="1" x14ac:dyDescent="0.35">
      <c r="B3" s="25" t="s">
        <v>15</v>
      </c>
      <c r="C3" s="29">
        <v>0.99999999999999989</v>
      </c>
      <c r="D3" s="32">
        <v>9.9779054363158287E-2</v>
      </c>
      <c r="E3" s="24">
        <v>0.11976881686244099</v>
      </c>
      <c r="F3" s="24">
        <v>4.8074174530118793E-2</v>
      </c>
      <c r="G3" s="24">
        <v>-5.8823194333896831E-3</v>
      </c>
      <c r="H3" s="24">
        <v>0.16019547817975488</v>
      </c>
      <c r="I3" s="24">
        <v>0.11398537213257823</v>
      </c>
      <c r="J3" s="24">
        <v>0.21046345745102757</v>
      </c>
      <c r="K3" s="18" t="str">
        <f>IF(C3&gt;0.7,"Valid","Tidak Valid")</f>
        <v>Valid</v>
      </c>
      <c r="M3" s="41" t="s">
        <v>3</v>
      </c>
      <c r="N3" s="46">
        <v>0.99999999999999989</v>
      </c>
      <c r="O3" s="42" t="s">
        <v>16</v>
      </c>
      <c r="P3" s="42" t="s">
        <v>16</v>
      </c>
      <c r="Q3" s="42" t="s">
        <v>16</v>
      </c>
      <c r="R3" s="42" t="s">
        <v>16</v>
      </c>
      <c r="S3" s="42" t="s">
        <v>16</v>
      </c>
      <c r="T3" s="42" t="s">
        <v>16</v>
      </c>
      <c r="U3" s="42" t="s">
        <v>16</v>
      </c>
    </row>
    <row r="4" spans="2:22" x14ac:dyDescent="0.3">
      <c r="B4" s="17" t="s">
        <v>17</v>
      </c>
      <c r="C4" s="30">
        <v>0.21374378367163729</v>
      </c>
      <c r="D4" s="33">
        <v>0.50094184458740854</v>
      </c>
      <c r="E4" s="26">
        <v>0.13421267098147549</v>
      </c>
      <c r="F4" s="24">
        <v>0.21010630000526867</v>
      </c>
      <c r="G4" s="24">
        <v>9.1354324198304929E-2</v>
      </c>
      <c r="H4" s="24">
        <v>0.25495253792338923</v>
      </c>
      <c r="I4" s="24">
        <v>0.35367906137242838</v>
      </c>
      <c r="J4" s="24">
        <v>0.15778512218598856</v>
      </c>
      <c r="K4" s="18" t="str">
        <f t="shared" ref="K4:K9" si="0">IF(D4&gt;0.7,"Valid","Tidak Valid")</f>
        <v>Tidak Valid</v>
      </c>
      <c r="M4" s="41" t="s">
        <v>4</v>
      </c>
      <c r="N4" s="42">
        <v>9.9779054363158232E-2</v>
      </c>
      <c r="O4" s="46">
        <v>0.64047977971230807</v>
      </c>
      <c r="P4" s="42" t="s">
        <v>16</v>
      </c>
      <c r="Q4" s="42" t="s">
        <v>16</v>
      </c>
      <c r="R4" s="42" t="s">
        <v>16</v>
      </c>
      <c r="S4" s="42" t="s">
        <v>16</v>
      </c>
      <c r="T4" s="42" t="s">
        <v>16</v>
      </c>
      <c r="U4" s="42" t="s">
        <v>16</v>
      </c>
    </row>
    <row r="5" spans="2:22" x14ac:dyDescent="0.3">
      <c r="B5" s="17" t="s">
        <v>18</v>
      </c>
      <c r="C5" s="31">
        <v>-7.1716443588090262E-2</v>
      </c>
      <c r="D5" s="34">
        <v>0.89308565470540835</v>
      </c>
      <c r="E5" s="26">
        <v>0.4347237678112772</v>
      </c>
      <c r="F5" s="24">
        <v>0.39952615939051905</v>
      </c>
      <c r="G5" s="24">
        <v>0.42526282415191935</v>
      </c>
      <c r="H5" s="24">
        <v>0.49310074626642947</v>
      </c>
      <c r="I5" s="24">
        <v>0.37889825201376831</v>
      </c>
      <c r="J5" s="24">
        <v>0.55432119350283493</v>
      </c>
      <c r="K5" s="18" t="str">
        <f t="shared" si="0"/>
        <v>Valid</v>
      </c>
      <c r="M5" s="41" t="s">
        <v>5</v>
      </c>
      <c r="N5" s="42">
        <v>0.11976881686244104</v>
      </c>
      <c r="O5" s="42">
        <v>0.41758551140274358</v>
      </c>
      <c r="P5" s="46">
        <v>0.68565453641780738</v>
      </c>
      <c r="Q5" s="42" t="s">
        <v>16</v>
      </c>
      <c r="R5" s="42" t="s">
        <v>16</v>
      </c>
      <c r="S5" s="42" t="s">
        <v>16</v>
      </c>
      <c r="T5" s="42" t="s">
        <v>16</v>
      </c>
      <c r="U5" s="42" t="s">
        <v>16</v>
      </c>
    </row>
    <row r="6" spans="2:22" x14ac:dyDescent="0.3">
      <c r="B6" s="17" t="s">
        <v>19</v>
      </c>
      <c r="C6" s="31">
        <v>8.7645709907280905E-2</v>
      </c>
      <c r="D6" s="34">
        <v>0.26830904033995384</v>
      </c>
      <c r="E6" s="26">
        <v>6.4585013088477264E-2</v>
      </c>
      <c r="F6" s="24">
        <v>4.9893348060184681E-2</v>
      </c>
      <c r="G6" s="24">
        <v>4.0573777820917159E-2</v>
      </c>
      <c r="H6" s="24">
        <v>-1.7393660708212914E-2</v>
      </c>
      <c r="I6" s="24">
        <v>-0.2561652643034617</v>
      </c>
      <c r="J6" s="24">
        <v>0.14056386251173411</v>
      </c>
      <c r="K6" s="18" t="str">
        <f t="shared" si="0"/>
        <v>Tidak Valid</v>
      </c>
      <c r="M6" s="41" t="s">
        <v>6</v>
      </c>
      <c r="N6" s="42">
        <v>4.8074174530119432E-2</v>
      </c>
      <c r="O6" s="42">
        <v>0.45835828185474076</v>
      </c>
      <c r="P6" s="42">
        <v>0.38110926591889438</v>
      </c>
      <c r="Q6" s="46">
        <v>0.69889055618920326</v>
      </c>
      <c r="R6" s="42" t="s">
        <v>16</v>
      </c>
      <c r="S6" s="42" t="s">
        <v>16</v>
      </c>
      <c r="T6" s="42" t="s">
        <v>16</v>
      </c>
      <c r="U6" s="42" t="s">
        <v>16</v>
      </c>
    </row>
    <row r="7" spans="2:22" x14ac:dyDescent="0.3">
      <c r="B7" s="17" t="s">
        <v>20</v>
      </c>
      <c r="C7" s="31">
        <v>0.11097146345924573</v>
      </c>
      <c r="D7" s="34">
        <v>0.91569133911338862</v>
      </c>
      <c r="E7" s="26">
        <v>0.42607497350057955</v>
      </c>
      <c r="F7" s="24">
        <v>0.41548675507953975</v>
      </c>
      <c r="G7" s="24">
        <v>0.31714820382518333</v>
      </c>
      <c r="H7" s="24">
        <v>0.52398158788325611</v>
      </c>
      <c r="I7" s="24">
        <v>0.38192929363554395</v>
      </c>
      <c r="J7" s="24">
        <v>0.6132832902514892</v>
      </c>
      <c r="K7" s="18" t="str">
        <f t="shared" si="0"/>
        <v>Valid</v>
      </c>
      <c r="M7" s="41" t="s">
        <v>7</v>
      </c>
      <c r="N7" s="42">
        <v>-5.8823194333895903E-3</v>
      </c>
      <c r="O7" s="42">
        <v>0.33930733460754814</v>
      </c>
      <c r="P7" s="42">
        <v>0.47417992483387039</v>
      </c>
      <c r="Q7" s="42">
        <v>0.39975457205138126</v>
      </c>
      <c r="R7" s="46">
        <v>0.89265904107741356</v>
      </c>
      <c r="S7" s="42" t="s">
        <v>16</v>
      </c>
      <c r="T7" s="42" t="s">
        <v>16</v>
      </c>
      <c r="U7" s="42" t="s">
        <v>16</v>
      </c>
    </row>
    <row r="8" spans="2:22" x14ac:dyDescent="0.3">
      <c r="B8" s="17" t="s">
        <v>21</v>
      </c>
      <c r="C8" s="31">
        <v>8.7867417350475319E-2</v>
      </c>
      <c r="D8" s="34">
        <v>0.39586997911787181</v>
      </c>
      <c r="E8" s="26">
        <v>0.14603532086988658</v>
      </c>
      <c r="F8" s="24">
        <v>0.22985767245178013</v>
      </c>
      <c r="G8" s="24">
        <v>0.13855479690908465</v>
      </c>
      <c r="H8" s="24">
        <v>0.21997863135769985</v>
      </c>
      <c r="I8" s="24">
        <v>0.19520219479166259</v>
      </c>
      <c r="J8" s="24">
        <v>0.22172361610708566</v>
      </c>
      <c r="K8" s="18" t="str">
        <f t="shared" si="0"/>
        <v>Tidak Valid</v>
      </c>
      <c r="M8" s="41" t="s">
        <v>8</v>
      </c>
      <c r="N8" s="42">
        <v>0.16019547817975527</v>
      </c>
      <c r="O8" s="42">
        <v>0.49637829680483736</v>
      </c>
      <c r="P8" s="42">
        <v>0.53714865659627065</v>
      </c>
      <c r="Q8" s="42">
        <v>0.53213148956501488</v>
      </c>
      <c r="R8" s="42">
        <v>0.58798866818378548</v>
      </c>
      <c r="S8" s="46">
        <v>0.61066719923892931</v>
      </c>
      <c r="T8" s="42" t="s">
        <v>16</v>
      </c>
      <c r="U8" s="42" t="s">
        <v>16</v>
      </c>
    </row>
    <row r="9" spans="2:22" ht="16.2" thickBot="1" x14ac:dyDescent="0.35">
      <c r="B9" s="17" t="s">
        <v>22</v>
      </c>
      <c r="C9" s="31">
        <v>0.12090381375345172</v>
      </c>
      <c r="D9" s="35">
        <v>0.58783327653386075</v>
      </c>
      <c r="E9" s="26">
        <v>0.14905238042646199</v>
      </c>
      <c r="F9" s="36">
        <v>0.30178546186171629</v>
      </c>
      <c r="G9" s="24">
        <v>6.5147102865633855E-2</v>
      </c>
      <c r="H9" s="24">
        <v>0.14111768472045289</v>
      </c>
      <c r="I9" s="24">
        <v>-8.5698904385227023E-2</v>
      </c>
      <c r="J9" s="24">
        <v>0.34053776512693851</v>
      </c>
      <c r="K9" s="18" t="str">
        <f t="shared" si="0"/>
        <v>Tidak Valid</v>
      </c>
      <c r="M9" s="41" t="s">
        <v>9</v>
      </c>
      <c r="N9" s="42">
        <v>0.11398537213257866</v>
      </c>
      <c r="O9" s="42">
        <v>0.3256218828127686</v>
      </c>
      <c r="P9" s="42">
        <v>0.35359866516346383</v>
      </c>
      <c r="Q9" s="42">
        <v>0.36088707094934885</v>
      </c>
      <c r="R9" s="42">
        <v>0.37682987978053861</v>
      </c>
      <c r="S9" s="42">
        <v>0.6431460215395749</v>
      </c>
      <c r="T9" s="46">
        <v>0.69729450640229451</v>
      </c>
      <c r="U9" s="42" t="s">
        <v>16</v>
      </c>
    </row>
    <row r="10" spans="2:22" x14ac:dyDescent="0.3">
      <c r="B10" s="17" t="s">
        <v>23</v>
      </c>
      <c r="C10" s="24">
        <v>8.9749648126352291E-2</v>
      </c>
      <c r="D10" s="28">
        <v>0.51635017752606183</v>
      </c>
      <c r="E10" s="31">
        <v>0.37638337998757804</v>
      </c>
      <c r="F10" s="33">
        <v>0.73379407639298566</v>
      </c>
      <c r="G10" s="26">
        <v>0.5011343646907771</v>
      </c>
      <c r="H10" s="24">
        <v>0.564227346502292</v>
      </c>
      <c r="I10" s="24">
        <v>0.31436752536562595</v>
      </c>
      <c r="J10" s="24">
        <v>0.56529593466645511</v>
      </c>
      <c r="K10" s="18" t="str">
        <f>IF(F10&gt;0.7,"Valid","Tidak Valid")</f>
        <v>Valid</v>
      </c>
      <c r="M10" s="41" t="s">
        <v>10</v>
      </c>
      <c r="N10" s="42">
        <v>0.21046345745102835</v>
      </c>
      <c r="O10" s="42">
        <v>0.60765820909296842</v>
      </c>
      <c r="P10" s="42">
        <v>0.49781440319277986</v>
      </c>
      <c r="Q10" s="92">
        <v>0.63623276799690276</v>
      </c>
      <c r="R10" s="42">
        <v>0.49556910668017001</v>
      </c>
      <c r="S10" s="42">
        <v>0.64693658279078159</v>
      </c>
      <c r="T10" s="42">
        <v>0.32836272825367446</v>
      </c>
      <c r="U10" s="46">
        <v>0.71271081999225039</v>
      </c>
    </row>
    <row r="11" spans="2:22" x14ac:dyDescent="0.3">
      <c r="B11" s="17" t="s">
        <v>24</v>
      </c>
      <c r="C11" s="24">
        <v>-1.4560684952884694E-2</v>
      </c>
      <c r="D11" s="24">
        <v>0.19202970043883377</v>
      </c>
      <c r="E11" s="31">
        <v>0.2488529561892952</v>
      </c>
      <c r="F11" s="34">
        <v>0.6330357888326863</v>
      </c>
      <c r="G11" s="26">
        <v>0.1676470648647764</v>
      </c>
      <c r="H11" s="24">
        <v>0.22254865683828257</v>
      </c>
      <c r="I11" s="24">
        <v>9.2758902368237695E-2</v>
      </c>
      <c r="J11" s="24">
        <v>0.4133004397568163</v>
      </c>
      <c r="K11" s="19" t="str">
        <f t="shared" ref="K11:K17" si="1">IF(F11&gt;0.7,"Valid","Tidak Valid")</f>
        <v>Tidak Valid</v>
      </c>
    </row>
    <row r="12" spans="2:22" x14ac:dyDescent="0.3">
      <c r="B12" s="17" t="s">
        <v>25</v>
      </c>
      <c r="C12" s="24">
        <v>8.0060370691572701E-4</v>
      </c>
      <c r="D12" s="24">
        <v>0.22013253046432774</v>
      </c>
      <c r="E12" s="31">
        <v>0.15691647886406898</v>
      </c>
      <c r="F12" s="34">
        <v>0.1313608987970519</v>
      </c>
      <c r="G12" s="26">
        <v>0.26541101170369696</v>
      </c>
      <c r="H12" s="24">
        <v>0.41956901221940424</v>
      </c>
      <c r="I12" s="24">
        <v>0.40346428760952052</v>
      </c>
      <c r="J12" s="24">
        <v>7.715223174518282E-2</v>
      </c>
      <c r="K12" s="19" t="str">
        <f t="shared" si="1"/>
        <v>Tidak Valid</v>
      </c>
      <c r="M12" s="15" t="s">
        <v>179</v>
      </c>
    </row>
    <row r="13" spans="2:22" x14ac:dyDescent="0.3">
      <c r="B13" s="17" t="s">
        <v>26</v>
      </c>
      <c r="C13" s="24">
        <v>4.6597068041671977E-3</v>
      </c>
      <c r="D13" s="24">
        <v>0.35654220551636173</v>
      </c>
      <c r="E13" s="31">
        <v>0.28251442582713859</v>
      </c>
      <c r="F13" s="34">
        <v>0.86549465022616612</v>
      </c>
      <c r="G13" s="26">
        <v>0.30102236537524402</v>
      </c>
      <c r="H13" s="24">
        <v>0.43120086954189213</v>
      </c>
      <c r="I13" s="24">
        <v>0.34386150940089794</v>
      </c>
      <c r="J13" s="24">
        <v>0.48428512848335326</v>
      </c>
      <c r="K13" s="18" t="str">
        <f t="shared" si="1"/>
        <v>Valid</v>
      </c>
    </row>
    <row r="14" spans="2:22" x14ac:dyDescent="0.3">
      <c r="B14" s="17" t="s">
        <v>27</v>
      </c>
      <c r="C14" s="24">
        <v>3.2897202897860883E-2</v>
      </c>
      <c r="D14" s="24">
        <v>0.31867878956436724</v>
      </c>
      <c r="E14" s="31">
        <v>0.31126578453532711</v>
      </c>
      <c r="F14" s="34">
        <v>0.84549080589097525</v>
      </c>
      <c r="G14" s="26">
        <v>0.31524325186920976</v>
      </c>
      <c r="H14" s="24">
        <v>0.54135871738855823</v>
      </c>
      <c r="I14" s="24">
        <v>0.34981731434751673</v>
      </c>
      <c r="J14" s="24">
        <v>0.4929919206510695</v>
      </c>
      <c r="K14" s="18" t="str">
        <f t="shared" si="1"/>
        <v>Valid</v>
      </c>
    </row>
    <row r="15" spans="2:22" x14ac:dyDescent="0.3">
      <c r="B15" s="17" t="s">
        <v>28</v>
      </c>
      <c r="C15" s="24">
        <v>-1.0769474718494623E-2</v>
      </c>
      <c r="D15" s="24">
        <v>0.28009364417307325</v>
      </c>
      <c r="E15" s="31">
        <v>0.25107232550867736</v>
      </c>
      <c r="F15" s="34">
        <v>0.83979457741294161</v>
      </c>
      <c r="G15" s="26">
        <v>0.20769568773210512</v>
      </c>
      <c r="H15" s="24">
        <v>0.42892315737908304</v>
      </c>
      <c r="I15" s="24">
        <v>0.3043700155443273</v>
      </c>
      <c r="J15" s="24">
        <v>0.44450781128127148</v>
      </c>
      <c r="K15" s="18" t="str">
        <f t="shared" si="1"/>
        <v>Valid</v>
      </c>
    </row>
    <row r="16" spans="2:22" x14ac:dyDescent="0.3">
      <c r="B16" s="17" t="s">
        <v>29</v>
      </c>
      <c r="C16" s="24">
        <v>0.11926592268436695</v>
      </c>
      <c r="D16" s="24">
        <v>0.34279573279640568</v>
      </c>
      <c r="E16" s="31">
        <v>0.34097158507447972</v>
      </c>
      <c r="F16" s="34">
        <v>0.63080424166461624</v>
      </c>
      <c r="G16" s="26">
        <v>0.3212657135337792</v>
      </c>
      <c r="H16" s="24">
        <v>0.3315279237824682</v>
      </c>
      <c r="I16" s="24">
        <v>0.31714252666821846</v>
      </c>
      <c r="J16" s="24">
        <v>0.42445758521174132</v>
      </c>
      <c r="K16" s="18" t="str">
        <f t="shared" si="1"/>
        <v>Tidak Valid</v>
      </c>
    </row>
    <row r="17" spans="2:11" ht="16.2" thickBot="1" x14ac:dyDescent="0.35">
      <c r="B17" s="17" t="s">
        <v>30</v>
      </c>
      <c r="C17" s="24">
        <v>1.5749808998084962E-2</v>
      </c>
      <c r="D17" s="24">
        <v>0.28840548007735822</v>
      </c>
      <c r="E17" s="37">
        <v>0.12187381693909688</v>
      </c>
      <c r="F17" s="35">
        <v>0.61970615459899092</v>
      </c>
      <c r="G17" s="26">
        <v>0.15822197309326252</v>
      </c>
      <c r="H17" s="24">
        <v>0.10576877816272404</v>
      </c>
      <c r="I17" s="24">
        <v>5.2881480609720068E-2</v>
      </c>
      <c r="J17" s="24">
        <v>0.44792050165902503</v>
      </c>
      <c r="K17" s="18" t="str">
        <f t="shared" si="1"/>
        <v>Tidak Valid</v>
      </c>
    </row>
    <row r="18" spans="2:11" x14ac:dyDescent="0.3">
      <c r="B18" s="17" t="s">
        <v>31</v>
      </c>
      <c r="C18" s="24">
        <v>0.17078342244071237</v>
      </c>
      <c r="D18" s="31">
        <v>0.3137292139055422</v>
      </c>
      <c r="E18" s="33">
        <v>0.52132207101420858</v>
      </c>
      <c r="F18" s="38">
        <v>0.29010168291200494</v>
      </c>
      <c r="G18" s="24">
        <v>0.34433414773020399</v>
      </c>
      <c r="H18" s="24">
        <v>0.41977604618204661</v>
      </c>
      <c r="I18" s="24">
        <v>0.25115170236119871</v>
      </c>
      <c r="J18" s="24">
        <v>0.24794455063918905</v>
      </c>
      <c r="K18" s="19" t="str">
        <f t="shared" ref="K18:K23" si="2">IF(E18&gt;0.7,"Valid","Tidak Valid")</f>
        <v>Tidak Valid</v>
      </c>
    </row>
    <row r="19" spans="2:11" x14ac:dyDescent="0.3">
      <c r="B19" s="17" t="s">
        <v>32</v>
      </c>
      <c r="C19" s="24">
        <v>0.15757254129999326</v>
      </c>
      <c r="D19" s="31">
        <v>0.42275039417872917</v>
      </c>
      <c r="E19" s="34">
        <v>0.79493165586838055</v>
      </c>
      <c r="F19" s="26">
        <v>0.27116860680151905</v>
      </c>
      <c r="G19" s="24">
        <v>0.37452941504950904</v>
      </c>
      <c r="H19" s="24">
        <v>0.42307344496538457</v>
      </c>
      <c r="I19" s="24">
        <v>0.213713649357747</v>
      </c>
      <c r="J19" s="24">
        <v>0.42289188490607799</v>
      </c>
      <c r="K19" s="19" t="str">
        <f t="shared" si="2"/>
        <v>Valid</v>
      </c>
    </row>
    <row r="20" spans="2:11" x14ac:dyDescent="0.3">
      <c r="B20" s="17" t="s">
        <v>33</v>
      </c>
      <c r="C20" s="24">
        <v>1.5336483268863815E-2</v>
      </c>
      <c r="D20" s="31">
        <v>0.30472615457774593</v>
      </c>
      <c r="E20" s="34">
        <v>0.76555571461266825</v>
      </c>
      <c r="F20" s="26">
        <v>0.29293447566687641</v>
      </c>
      <c r="G20" s="24">
        <v>0.27023530383428973</v>
      </c>
      <c r="H20" s="24">
        <v>0.37551937893940995</v>
      </c>
      <c r="I20" s="24">
        <v>0.1909359228926602</v>
      </c>
      <c r="J20" s="24">
        <v>0.34923157299466578</v>
      </c>
      <c r="K20" s="18" t="str">
        <f t="shared" si="2"/>
        <v>Valid</v>
      </c>
    </row>
    <row r="21" spans="2:11" x14ac:dyDescent="0.3">
      <c r="B21" s="17" t="s">
        <v>34</v>
      </c>
      <c r="C21" s="24">
        <v>0.19594482671177491</v>
      </c>
      <c r="D21" s="31">
        <v>0.19954403097279097</v>
      </c>
      <c r="E21" s="34">
        <v>0.63900674414422498</v>
      </c>
      <c r="F21" s="26">
        <v>0.34106036065965112</v>
      </c>
      <c r="G21" s="24">
        <v>0.18436501186199841</v>
      </c>
      <c r="H21" s="24">
        <v>0.28419292163319537</v>
      </c>
      <c r="I21" s="24">
        <v>0.31756827297022444</v>
      </c>
      <c r="J21" s="24">
        <v>0.36614283166401657</v>
      </c>
      <c r="K21" s="19" t="str">
        <f t="shared" si="2"/>
        <v>Tidak Valid</v>
      </c>
    </row>
    <row r="22" spans="2:11" x14ac:dyDescent="0.3">
      <c r="B22" s="17" t="s">
        <v>35</v>
      </c>
      <c r="C22" s="24">
        <v>-1.4952613790103878E-2</v>
      </c>
      <c r="D22" s="31">
        <v>0.23961669286390741</v>
      </c>
      <c r="E22" s="34">
        <v>0.70304120442482931</v>
      </c>
      <c r="F22" s="26">
        <v>0.16231524494104058</v>
      </c>
      <c r="G22" s="24">
        <v>0.46949594578449994</v>
      </c>
      <c r="H22" s="24">
        <v>0.35275276402484873</v>
      </c>
      <c r="I22" s="24">
        <v>0.25407297608060764</v>
      </c>
      <c r="J22" s="24">
        <v>0.33353374406589292</v>
      </c>
      <c r="K22" s="19" t="str">
        <f t="shared" si="2"/>
        <v>Valid</v>
      </c>
    </row>
    <row r="23" spans="2:11" ht="16.2" thickBot="1" x14ac:dyDescent="0.35">
      <c r="B23" s="17" t="s">
        <v>36</v>
      </c>
      <c r="C23" s="24">
        <v>-0.12404091552326485</v>
      </c>
      <c r="D23" s="31">
        <v>0.19720591879307622</v>
      </c>
      <c r="E23" s="35">
        <v>0.65449806285174783</v>
      </c>
      <c r="F23" s="26">
        <v>0.17760899602597066</v>
      </c>
      <c r="G23" s="36">
        <v>0.35062625184713031</v>
      </c>
      <c r="H23" s="24">
        <v>0.37853826813975577</v>
      </c>
      <c r="I23" s="24">
        <v>0.2322987151870545</v>
      </c>
      <c r="J23" s="24">
        <v>0.27557137051168051</v>
      </c>
      <c r="K23" s="18" t="str">
        <f t="shared" si="2"/>
        <v>Tidak Valid</v>
      </c>
    </row>
    <row r="24" spans="2:11" x14ac:dyDescent="0.3">
      <c r="B24" s="17" t="s">
        <v>37</v>
      </c>
      <c r="C24" s="24">
        <v>-1.6541885027712797E-2</v>
      </c>
      <c r="D24" s="24">
        <v>0.38382916875984419</v>
      </c>
      <c r="E24" s="28">
        <v>0.36198206787635917</v>
      </c>
      <c r="F24" s="31">
        <v>0.4328305241713809</v>
      </c>
      <c r="G24" s="33">
        <v>0.86050809583631216</v>
      </c>
      <c r="H24" s="26">
        <v>0.5868429283355725</v>
      </c>
      <c r="I24" s="24">
        <v>0.42086728239516397</v>
      </c>
      <c r="J24" s="24">
        <v>0.50002521826790403</v>
      </c>
      <c r="K24" s="18" t="str">
        <f>IF(G24&gt;0.7,"Valid","Tidak Valid")</f>
        <v>Valid</v>
      </c>
    </row>
    <row r="25" spans="2:11" x14ac:dyDescent="0.3">
      <c r="B25" s="17" t="s">
        <v>38</v>
      </c>
      <c r="C25" s="24">
        <v>-5.9713939335504319E-2</v>
      </c>
      <c r="D25" s="24">
        <v>0.36725131253291043</v>
      </c>
      <c r="E25" s="24">
        <v>0.42068104939266932</v>
      </c>
      <c r="F25" s="31">
        <v>0.37132764092407633</v>
      </c>
      <c r="G25" s="34">
        <v>0.92879325173087801</v>
      </c>
      <c r="H25" s="26">
        <v>0.56434601142529428</v>
      </c>
      <c r="I25" s="24">
        <v>0.30930062776080214</v>
      </c>
      <c r="J25" s="24">
        <v>0.44325070218041235</v>
      </c>
      <c r="K25" s="18" t="str">
        <f>IF(G25&gt;0.7,"Valid","Tidak Valid")</f>
        <v>Valid</v>
      </c>
    </row>
    <row r="26" spans="2:11" x14ac:dyDescent="0.3">
      <c r="B26" s="17" t="s">
        <v>39</v>
      </c>
      <c r="C26" s="24">
        <v>1.6822142537468332E-2</v>
      </c>
      <c r="D26" s="24">
        <v>0.23190586552166723</v>
      </c>
      <c r="E26" s="24">
        <v>0.44437021116071357</v>
      </c>
      <c r="F26" s="31">
        <v>0.24952554153729489</v>
      </c>
      <c r="G26" s="34">
        <v>0.86400221401764965</v>
      </c>
      <c r="H26" s="26">
        <v>0.5000849399771099</v>
      </c>
      <c r="I26" s="24">
        <v>0.26440776478349737</v>
      </c>
      <c r="J26" s="24">
        <v>0.35474893981050076</v>
      </c>
      <c r="K26" s="18" t="str">
        <f>IF(G26&gt;0.7,"Valid","Tidak Valid")</f>
        <v>Valid</v>
      </c>
    </row>
    <row r="27" spans="2:11" x14ac:dyDescent="0.3">
      <c r="B27" s="17" t="s">
        <v>40</v>
      </c>
      <c r="C27" s="24">
        <v>4.7559396223124023E-2</v>
      </c>
      <c r="D27" s="24">
        <v>0.20963929929848846</v>
      </c>
      <c r="E27" s="24">
        <v>0.44571126134139938</v>
      </c>
      <c r="F27" s="31">
        <v>0.29041649840256201</v>
      </c>
      <c r="G27" s="34">
        <v>0.87185717211462965</v>
      </c>
      <c r="H27" s="26">
        <v>0.48904282516272402</v>
      </c>
      <c r="I27" s="24">
        <v>0.28531294268520085</v>
      </c>
      <c r="J27" s="24">
        <v>0.3734670395242265</v>
      </c>
      <c r="K27" s="18" t="str">
        <f>IF(G27&gt;0.7,"Valid","Tidak Valid")</f>
        <v>Valid</v>
      </c>
    </row>
    <row r="28" spans="2:11" ht="16.2" thickBot="1" x14ac:dyDescent="0.35">
      <c r="B28" s="17" t="s">
        <v>41</v>
      </c>
      <c r="C28" s="24">
        <v>-6.7899850800756504E-4</v>
      </c>
      <c r="D28" s="24">
        <v>0.28688803439022992</v>
      </c>
      <c r="E28" s="24">
        <v>0.45831347518821774</v>
      </c>
      <c r="F28" s="31">
        <v>0.39619170348103816</v>
      </c>
      <c r="G28" s="35">
        <v>0.93511228001265412</v>
      </c>
      <c r="H28" s="32">
        <v>0.47606733557810721</v>
      </c>
      <c r="I28" s="24">
        <v>0.36746773896856005</v>
      </c>
      <c r="J28" s="24">
        <v>0.50063759738235458</v>
      </c>
      <c r="K28" s="18" t="str">
        <f>IF(G28&gt;0.7,"Valid","Tidak Valid")</f>
        <v>Valid</v>
      </c>
    </row>
    <row r="29" spans="2:11" x14ac:dyDescent="0.3">
      <c r="B29" s="17" t="s">
        <v>42</v>
      </c>
      <c r="C29" s="24">
        <v>0.28857939336355298</v>
      </c>
      <c r="D29" s="24">
        <v>0.18756980065732662</v>
      </c>
      <c r="E29" s="24">
        <v>0.11316609334850958</v>
      </c>
      <c r="F29" s="24">
        <v>0.15703270057503851</v>
      </c>
      <c r="G29" s="30">
        <v>0.11572497518151678</v>
      </c>
      <c r="H29" s="33">
        <v>0.33735175329412265</v>
      </c>
      <c r="I29" s="26">
        <v>0.21837929522788491</v>
      </c>
      <c r="J29" s="24">
        <v>0.22483762050382772</v>
      </c>
      <c r="K29" s="19" t="str">
        <f>IF(H29&gt;0.7,"Valid","Tidak Valid")</f>
        <v>Tidak Valid</v>
      </c>
    </row>
    <row r="30" spans="2:11" x14ac:dyDescent="0.3">
      <c r="B30" s="17" t="s">
        <v>43</v>
      </c>
      <c r="C30" s="24">
        <v>2.5183706204639673E-2</v>
      </c>
      <c r="D30" s="24">
        <v>-9.3766200863769092E-2</v>
      </c>
      <c r="E30" s="24">
        <v>-5.5046793456566788E-2</v>
      </c>
      <c r="F30" s="24">
        <v>1.096123453992694E-2</v>
      </c>
      <c r="G30" s="31">
        <v>-4.1445010200621473E-3</v>
      </c>
      <c r="H30" s="34">
        <v>5.5651728945985933E-2</v>
      </c>
      <c r="I30" s="26">
        <v>-2.4539819869199581E-2</v>
      </c>
      <c r="J30" s="24">
        <v>-5.0388914314725433E-2</v>
      </c>
      <c r="K30" s="19" t="str">
        <f t="shared" ref="K30:K37" si="3">IF(H30&gt;0.7,"Valid","Tidak Valid")</f>
        <v>Tidak Valid</v>
      </c>
    </row>
    <row r="31" spans="2:11" x14ac:dyDescent="0.3">
      <c r="B31" s="17" t="s">
        <v>44</v>
      </c>
      <c r="C31" s="24">
        <v>-6.7578473001656944E-3</v>
      </c>
      <c r="D31" s="24">
        <v>0.36912121050683727</v>
      </c>
      <c r="E31" s="24">
        <v>0.30384143215916765</v>
      </c>
      <c r="F31" s="24">
        <v>0.38950318098716036</v>
      </c>
      <c r="G31" s="31">
        <v>0.53650591145711968</v>
      </c>
      <c r="H31" s="34">
        <v>0.7566796527270504</v>
      </c>
      <c r="I31" s="26">
        <v>0.5829754303900242</v>
      </c>
      <c r="J31" s="24">
        <v>0.45828684570671163</v>
      </c>
      <c r="K31" s="18" t="str">
        <f t="shared" si="3"/>
        <v>Valid</v>
      </c>
    </row>
    <row r="32" spans="2:11" x14ac:dyDescent="0.3">
      <c r="B32" s="17" t="s">
        <v>45</v>
      </c>
      <c r="C32" s="24">
        <v>-0.11895862056227127</v>
      </c>
      <c r="D32" s="24">
        <v>0.2817324520934974</v>
      </c>
      <c r="E32" s="24">
        <v>0.42427108397989782</v>
      </c>
      <c r="F32" s="24">
        <v>0.35592172354982426</v>
      </c>
      <c r="G32" s="31">
        <v>0.42743835100073807</v>
      </c>
      <c r="H32" s="34">
        <v>0.79858992041262311</v>
      </c>
      <c r="I32" s="26">
        <v>0.56470771300013922</v>
      </c>
      <c r="J32" s="24">
        <v>0.43085870351205058</v>
      </c>
      <c r="K32" s="18" t="str">
        <f t="shared" si="3"/>
        <v>Valid</v>
      </c>
    </row>
    <row r="33" spans="2:11" x14ac:dyDescent="0.3">
      <c r="B33" s="17" t="s">
        <v>46</v>
      </c>
      <c r="C33" s="24">
        <v>5.8098931583817119E-2</v>
      </c>
      <c r="D33" s="24">
        <v>0.41682474947289899</v>
      </c>
      <c r="E33" s="24">
        <v>0.35192981608825175</v>
      </c>
      <c r="F33" s="24">
        <v>0.4338314340923019</v>
      </c>
      <c r="G33" s="31">
        <v>2.7040938099349567E-2</v>
      </c>
      <c r="H33" s="34">
        <v>0.46518122969323539</v>
      </c>
      <c r="I33" s="26">
        <v>0.30597965755728507</v>
      </c>
      <c r="J33" s="24">
        <v>0.36043181525757928</v>
      </c>
      <c r="K33" s="18" t="str">
        <f t="shared" si="3"/>
        <v>Tidak Valid</v>
      </c>
    </row>
    <row r="34" spans="2:11" x14ac:dyDescent="0.3">
      <c r="B34" s="17" t="s">
        <v>47</v>
      </c>
      <c r="C34" s="24">
        <v>7.0919984807155292E-2</v>
      </c>
      <c r="D34" s="24">
        <v>0.43596531179366876</v>
      </c>
      <c r="E34" s="24">
        <v>0.45576876394509636</v>
      </c>
      <c r="F34" s="24">
        <v>0.4334321583884026</v>
      </c>
      <c r="G34" s="31">
        <v>0.35616948558581868</v>
      </c>
      <c r="H34" s="34">
        <v>0.67880747631801686</v>
      </c>
      <c r="I34" s="26">
        <v>0.52901048765154834</v>
      </c>
      <c r="J34" s="24">
        <v>0.45092353571328336</v>
      </c>
      <c r="K34" s="18" t="str">
        <f t="shared" si="3"/>
        <v>Tidak Valid</v>
      </c>
    </row>
    <row r="35" spans="2:11" x14ac:dyDescent="0.3">
      <c r="B35" s="17" t="s">
        <v>48</v>
      </c>
      <c r="C35" s="24">
        <v>5.7996756136973825E-2</v>
      </c>
      <c r="D35" s="24">
        <v>0.36065139122761136</v>
      </c>
      <c r="E35" s="24">
        <v>0.40688171662576789</v>
      </c>
      <c r="F35" s="24">
        <v>0.28369088069917192</v>
      </c>
      <c r="G35" s="31">
        <v>0.61018558574057036</v>
      </c>
      <c r="H35" s="34">
        <v>0.73370178732961244</v>
      </c>
      <c r="I35" s="26">
        <v>0.42658524731805703</v>
      </c>
      <c r="J35" s="24">
        <v>0.45295524090226896</v>
      </c>
      <c r="K35" s="18" t="str">
        <f t="shared" si="3"/>
        <v>Valid</v>
      </c>
    </row>
    <row r="36" spans="2:11" x14ac:dyDescent="0.3">
      <c r="B36" s="17" t="s">
        <v>49</v>
      </c>
      <c r="C36" s="24">
        <v>0.27851758507492597</v>
      </c>
      <c r="D36" s="24">
        <v>0.20485593737875901</v>
      </c>
      <c r="E36" s="24">
        <v>0.21371696099896398</v>
      </c>
      <c r="F36" s="24">
        <v>0.3514494396341995</v>
      </c>
      <c r="G36" s="31">
        <v>0.43210540969064165</v>
      </c>
      <c r="H36" s="34">
        <v>0.65007517999537523</v>
      </c>
      <c r="I36" s="26">
        <v>0.22994511496281614</v>
      </c>
      <c r="J36" s="24">
        <v>0.50036000661422964</v>
      </c>
      <c r="K36" s="18" t="str">
        <f t="shared" si="3"/>
        <v>Tidak Valid</v>
      </c>
    </row>
    <row r="37" spans="2:11" ht="16.2" thickBot="1" x14ac:dyDescent="0.35">
      <c r="B37" s="17" t="s">
        <v>50</v>
      </c>
      <c r="C37" s="24">
        <v>0.20193857292988135</v>
      </c>
      <c r="D37" s="24">
        <v>0.28645603406738318</v>
      </c>
      <c r="E37" s="24">
        <v>0.4726348374405312</v>
      </c>
      <c r="F37" s="24">
        <v>0.28977559679863035</v>
      </c>
      <c r="G37" s="31">
        <v>0.36397779220451326</v>
      </c>
      <c r="H37" s="35">
        <v>0.62524183887114015</v>
      </c>
      <c r="I37" s="32">
        <v>0.43883423034455687</v>
      </c>
      <c r="J37" s="24">
        <v>0.35461837716670863</v>
      </c>
      <c r="K37" s="18" t="str">
        <f t="shared" si="3"/>
        <v>Tidak Valid</v>
      </c>
    </row>
    <row r="38" spans="2:11" x14ac:dyDescent="0.3">
      <c r="B38" s="17" t="s">
        <v>51</v>
      </c>
      <c r="C38" s="24">
        <v>5.7047402912714434E-3</v>
      </c>
      <c r="D38" s="24">
        <v>0.21673487209132813</v>
      </c>
      <c r="E38" s="24">
        <v>0.28776019890737298</v>
      </c>
      <c r="F38" s="24">
        <v>0.2342335997262481</v>
      </c>
      <c r="G38" s="24">
        <v>0.39026036294072802</v>
      </c>
      <c r="H38" s="30">
        <v>0.52225738088244</v>
      </c>
      <c r="I38" s="33">
        <v>0.76470846769648826</v>
      </c>
      <c r="J38" s="26">
        <v>0.2644493597903495</v>
      </c>
      <c r="K38" s="18" t="str">
        <f>IF(I38&gt;0.7,"Valid","Tidak Valid")</f>
        <v>Valid</v>
      </c>
    </row>
    <row r="39" spans="2:11" x14ac:dyDescent="0.3">
      <c r="B39" s="17" t="s">
        <v>52</v>
      </c>
      <c r="C39" s="24">
        <v>0.29070602946454288</v>
      </c>
      <c r="D39" s="24">
        <v>0.17410158327944736</v>
      </c>
      <c r="E39" s="24">
        <v>0.33501952376472338</v>
      </c>
      <c r="F39" s="24">
        <v>0.21933316593073265</v>
      </c>
      <c r="G39" s="24">
        <v>8.7531279704474579E-2</v>
      </c>
      <c r="H39" s="31">
        <v>0.38217676749899987</v>
      </c>
      <c r="I39" s="34">
        <v>0.62887828018211833</v>
      </c>
      <c r="J39" s="26">
        <v>9.2502373425101647E-2</v>
      </c>
      <c r="K39" s="18" t="str">
        <f>IF(I39&gt;0.7,"Valid","Tidak Valid")</f>
        <v>Tidak Valid</v>
      </c>
    </row>
    <row r="40" spans="2:11" x14ac:dyDescent="0.3">
      <c r="B40" s="17" t="s">
        <v>53</v>
      </c>
      <c r="C40" s="24">
        <v>-7.9008340701635468E-2</v>
      </c>
      <c r="D40" s="24">
        <v>-0.1336698544980631</v>
      </c>
      <c r="E40" s="24">
        <v>-0.14822243341384547</v>
      </c>
      <c r="F40" s="24">
        <v>-3.5732328284532024E-2</v>
      </c>
      <c r="G40" s="24">
        <v>-0.10245772558415688</v>
      </c>
      <c r="H40" s="31">
        <v>-5.2572899978521881E-2</v>
      </c>
      <c r="I40" s="34">
        <v>0.17472538325764492</v>
      </c>
      <c r="J40" s="26">
        <v>-0.13329070455855371</v>
      </c>
      <c r="K40" s="18" t="str">
        <f>IF(I40&gt;0.7,"Valid","Tidak Valid")</f>
        <v>Tidak Valid</v>
      </c>
    </row>
    <row r="41" spans="2:11" x14ac:dyDescent="0.3">
      <c r="B41" s="17" t="s">
        <v>54</v>
      </c>
      <c r="C41" s="24">
        <v>8.5753699706074729E-2</v>
      </c>
      <c r="D41" s="24">
        <v>0.23988397375017551</v>
      </c>
      <c r="E41" s="24">
        <v>0.13294707841381576</v>
      </c>
      <c r="F41" s="24">
        <v>0.27203711805684211</v>
      </c>
      <c r="G41" s="24">
        <v>0.21924678010698131</v>
      </c>
      <c r="H41" s="31">
        <v>0.48635492766162169</v>
      </c>
      <c r="I41" s="34">
        <v>0.8278634550865438</v>
      </c>
      <c r="J41" s="26">
        <v>0.23119369280845914</v>
      </c>
      <c r="K41" s="18" t="str">
        <f>IF(I41&gt;0.7,"Valid","Tidak Valid")</f>
        <v>Valid</v>
      </c>
    </row>
    <row r="42" spans="2:11" ht="16.2" thickBot="1" x14ac:dyDescent="0.35">
      <c r="B42" s="17" t="s">
        <v>55</v>
      </c>
      <c r="C42" s="24">
        <v>-3.1965230090047002E-2</v>
      </c>
      <c r="D42" s="24">
        <v>0.24759574554593317</v>
      </c>
      <c r="E42" s="24">
        <v>0.23333604769450211</v>
      </c>
      <c r="F42" s="24">
        <v>0.3233418440073707</v>
      </c>
      <c r="G42" s="24">
        <v>0.31871113419529085</v>
      </c>
      <c r="H42" s="31">
        <v>0.48225553876136967</v>
      </c>
      <c r="I42" s="35">
        <v>0.85728895456561593</v>
      </c>
      <c r="J42" s="32">
        <v>0.27566903726040515</v>
      </c>
      <c r="K42" s="18" t="str">
        <f>IF(I42&gt;0.7,"Valid","Tidak Valid")</f>
        <v>Valid</v>
      </c>
    </row>
    <row r="43" spans="2:11" x14ac:dyDescent="0.3">
      <c r="B43" s="17" t="s">
        <v>56</v>
      </c>
      <c r="C43" s="24">
        <v>0.17636606703879534</v>
      </c>
      <c r="D43" s="24">
        <v>0.51287709726650588</v>
      </c>
      <c r="E43" s="24">
        <v>0.4001330482341045</v>
      </c>
      <c r="F43" s="24">
        <v>0.62894046785406255</v>
      </c>
      <c r="G43" s="24">
        <v>0.35776547882139481</v>
      </c>
      <c r="H43" s="24">
        <v>0.46877588199412573</v>
      </c>
      <c r="I43" s="30">
        <v>0.20638543475314849</v>
      </c>
      <c r="J43" s="33">
        <v>0.85834594946918585</v>
      </c>
      <c r="K43" s="39" t="str">
        <f>IF(J43&gt;0.7,"Valid","Tidak Valid")</f>
        <v>Valid</v>
      </c>
    </row>
    <row r="44" spans="2:11" x14ac:dyDescent="0.3">
      <c r="B44" s="17" t="s">
        <v>57</v>
      </c>
      <c r="C44" s="24">
        <v>9.5568841787545003E-2</v>
      </c>
      <c r="D44" s="24">
        <v>0.50233026852938023</v>
      </c>
      <c r="E44" s="24">
        <v>0.46006403646889099</v>
      </c>
      <c r="F44" s="24">
        <v>0.47996050306712201</v>
      </c>
      <c r="G44" s="24">
        <v>0.46445019796825232</v>
      </c>
      <c r="H44" s="24">
        <v>0.54787610107637053</v>
      </c>
      <c r="I44" s="31">
        <v>0.32496960531125546</v>
      </c>
      <c r="J44" s="34">
        <v>0.75224306966274357</v>
      </c>
      <c r="K44" s="39" t="str">
        <f t="shared" ref="K44:K52" si="4">IF(J44&gt;0.7,"Valid","Tidak Valid")</f>
        <v>Valid</v>
      </c>
    </row>
    <row r="45" spans="2:11" x14ac:dyDescent="0.3">
      <c r="B45" s="17" t="s">
        <v>58</v>
      </c>
      <c r="C45" s="24">
        <v>0.14584321827752394</v>
      </c>
      <c r="D45" s="24">
        <v>0.50881090631055359</v>
      </c>
      <c r="E45" s="24">
        <v>0.41347837917952268</v>
      </c>
      <c r="F45" s="24">
        <v>0.57711982321942057</v>
      </c>
      <c r="G45" s="24">
        <v>0.35886565594615993</v>
      </c>
      <c r="H45" s="24">
        <v>0.40820782290294844</v>
      </c>
      <c r="I45" s="31">
        <v>0.2000329526970607</v>
      </c>
      <c r="J45" s="34">
        <v>0.8262438744321553</v>
      </c>
      <c r="K45" s="39" t="str">
        <f t="shared" si="4"/>
        <v>Valid</v>
      </c>
    </row>
    <row r="46" spans="2:11" x14ac:dyDescent="0.3">
      <c r="B46" s="17" t="s">
        <v>59</v>
      </c>
      <c r="C46" s="24">
        <v>0.23914465178423214</v>
      </c>
      <c r="D46" s="24">
        <v>0.47149112353885769</v>
      </c>
      <c r="E46" s="24">
        <v>0.45481407298687043</v>
      </c>
      <c r="F46" s="24">
        <v>0.54723562916409396</v>
      </c>
      <c r="G46" s="24">
        <v>0.29714222496250969</v>
      </c>
      <c r="H46" s="24">
        <v>0.46368902777365573</v>
      </c>
      <c r="I46" s="31">
        <v>0.20243749330021377</v>
      </c>
      <c r="J46" s="34">
        <v>0.83733857961303682</v>
      </c>
      <c r="K46" s="39" t="str">
        <f t="shared" si="4"/>
        <v>Valid</v>
      </c>
    </row>
    <row r="47" spans="2:11" x14ac:dyDescent="0.3">
      <c r="B47" s="17" t="s">
        <v>60</v>
      </c>
      <c r="C47" s="24">
        <v>0.14014372096941285</v>
      </c>
      <c r="D47" s="24">
        <v>0.33933175269037991</v>
      </c>
      <c r="E47" s="24">
        <v>0.27952415213805332</v>
      </c>
      <c r="F47" s="24">
        <v>0.38783917611503321</v>
      </c>
      <c r="G47" s="24">
        <v>0.24317721616212198</v>
      </c>
      <c r="H47" s="24">
        <v>0.43767876515319087</v>
      </c>
      <c r="I47" s="31">
        <v>0.25297885794884323</v>
      </c>
      <c r="J47" s="34">
        <v>0.69506165980164414</v>
      </c>
      <c r="K47" s="40" t="str">
        <f t="shared" si="4"/>
        <v>Tidak Valid</v>
      </c>
    </row>
    <row r="48" spans="2:11" x14ac:dyDescent="0.3">
      <c r="B48" s="17" t="s">
        <v>61</v>
      </c>
      <c r="C48" s="24">
        <v>0.15285977162410702</v>
      </c>
      <c r="D48" s="24">
        <v>0.28891216857165097</v>
      </c>
      <c r="E48" s="24">
        <v>0.53476044476356388</v>
      </c>
      <c r="F48" s="24">
        <v>0.26794789113397988</v>
      </c>
      <c r="G48" s="24">
        <v>0.56781098115237272</v>
      </c>
      <c r="H48" s="24">
        <v>0.64785679293082699</v>
      </c>
      <c r="I48" s="31">
        <v>0.37155816042418377</v>
      </c>
      <c r="J48" s="34">
        <v>0.51049196796676066</v>
      </c>
      <c r="K48" s="40" t="str">
        <f t="shared" si="4"/>
        <v>Tidak Valid</v>
      </c>
    </row>
    <row r="49" spans="2:21" x14ac:dyDescent="0.3">
      <c r="B49" s="17" t="s">
        <v>62</v>
      </c>
      <c r="C49" s="24">
        <v>0.26270234252529862</v>
      </c>
      <c r="D49" s="24">
        <v>0.36015295748323062</v>
      </c>
      <c r="E49" s="24">
        <v>0.31753590722674924</v>
      </c>
      <c r="F49" s="24">
        <v>0.39744614542376572</v>
      </c>
      <c r="G49" s="24">
        <v>0.21010085625519231</v>
      </c>
      <c r="H49" s="24">
        <v>0.41744031812107041</v>
      </c>
      <c r="I49" s="31">
        <v>0.18931958776520599</v>
      </c>
      <c r="J49" s="34">
        <v>0.64092332395485285</v>
      </c>
      <c r="K49" s="39" t="str">
        <f t="shared" si="4"/>
        <v>Tidak Valid</v>
      </c>
    </row>
    <row r="50" spans="2:21" x14ac:dyDescent="0.3">
      <c r="B50" s="17" t="s">
        <v>63</v>
      </c>
      <c r="C50" s="24">
        <v>0.10936514271056043</v>
      </c>
      <c r="D50" s="24">
        <v>6.5069049889914604E-2</v>
      </c>
      <c r="E50" s="24">
        <v>0.12491120434102601</v>
      </c>
      <c r="F50" s="24">
        <v>-0.23955381363621717</v>
      </c>
      <c r="G50" s="24">
        <v>1.980123517991152E-2</v>
      </c>
      <c r="H50" s="24">
        <v>6.6247632193135786E-2</v>
      </c>
      <c r="I50" s="31">
        <v>2.9064466208928025E-2</v>
      </c>
      <c r="J50" s="34">
        <v>2.0878514348672637E-2</v>
      </c>
      <c r="K50" s="40" t="str">
        <f t="shared" si="4"/>
        <v>Tidak Valid</v>
      </c>
    </row>
    <row r="51" spans="2:21" x14ac:dyDescent="0.3">
      <c r="B51" s="17" t="s">
        <v>64</v>
      </c>
      <c r="C51" s="24">
        <v>9.7131883592481108E-2</v>
      </c>
      <c r="D51" s="24">
        <v>0.51979189563268147</v>
      </c>
      <c r="E51" s="24">
        <v>0.25976495238565483</v>
      </c>
      <c r="F51" s="24">
        <v>0.45933041663194124</v>
      </c>
      <c r="G51" s="24">
        <v>0.36736428019543294</v>
      </c>
      <c r="H51" s="24">
        <v>0.46792396444232048</v>
      </c>
      <c r="I51" s="31">
        <v>0.27288534664667125</v>
      </c>
      <c r="J51" s="34">
        <v>0.76311293762837151</v>
      </c>
      <c r="K51" s="39" t="str">
        <f t="shared" si="4"/>
        <v>Valid</v>
      </c>
    </row>
    <row r="52" spans="2:21" ht="16.2" thickBot="1" x14ac:dyDescent="0.35">
      <c r="B52" s="17" t="s">
        <v>65</v>
      </c>
      <c r="C52" s="24">
        <v>0.11824204846331984</v>
      </c>
      <c r="D52" s="24">
        <v>0.54313863424102071</v>
      </c>
      <c r="E52" s="24">
        <v>0.22403146578997749</v>
      </c>
      <c r="F52" s="24">
        <v>0.47958582687053014</v>
      </c>
      <c r="G52" s="24">
        <v>0.45825092614791213</v>
      </c>
      <c r="H52" s="24">
        <v>0.51847908944326992</v>
      </c>
      <c r="I52" s="31">
        <v>0.21776896551105632</v>
      </c>
      <c r="J52" s="35">
        <v>0.80984699305368557</v>
      </c>
      <c r="K52" s="39" t="str">
        <f t="shared" si="4"/>
        <v>Valid</v>
      </c>
    </row>
    <row r="55" spans="2:21" x14ac:dyDescent="0.3">
      <c r="B55" s="12" t="s">
        <v>178</v>
      </c>
      <c r="M55" s="12" t="s">
        <v>68</v>
      </c>
    </row>
    <row r="56" spans="2:21" ht="47.4" thickBot="1" x14ac:dyDescent="0.35">
      <c r="B56" s="22" t="s">
        <v>2</v>
      </c>
      <c r="C56" s="27" t="s">
        <v>3</v>
      </c>
      <c r="D56" s="23" t="s">
        <v>4</v>
      </c>
      <c r="E56" s="23" t="s">
        <v>5</v>
      </c>
      <c r="F56" s="23" t="s">
        <v>6</v>
      </c>
      <c r="G56" s="23" t="s">
        <v>7</v>
      </c>
      <c r="H56" s="23" t="s">
        <v>8</v>
      </c>
      <c r="I56" s="23" t="s">
        <v>9</v>
      </c>
      <c r="J56" s="23" t="s">
        <v>10</v>
      </c>
      <c r="K56" s="16" t="s">
        <v>67</v>
      </c>
      <c r="M56" s="43" t="s">
        <v>16</v>
      </c>
      <c r="N56" s="45" t="s">
        <v>3</v>
      </c>
      <c r="O56" s="45" t="s">
        <v>4</v>
      </c>
      <c r="P56" s="45" t="s">
        <v>5</v>
      </c>
      <c r="Q56" s="97" t="s">
        <v>6</v>
      </c>
      <c r="R56" s="45" t="s">
        <v>7</v>
      </c>
      <c r="S56" s="45" t="s">
        <v>8</v>
      </c>
      <c r="T56" s="45" t="s">
        <v>9</v>
      </c>
      <c r="U56" s="45" t="s">
        <v>10</v>
      </c>
    </row>
    <row r="57" spans="2:21" ht="16.2" thickBot="1" x14ac:dyDescent="0.35">
      <c r="B57" s="25" t="s">
        <v>15</v>
      </c>
      <c r="C57" s="29">
        <v>0.99999999999999989</v>
      </c>
      <c r="D57" s="32">
        <v>8.2378251778716508E-2</v>
      </c>
      <c r="E57" s="24">
        <v>0.12000432558459724</v>
      </c>
      <c r="F57" s="24">
        <v>4.8215577689190374E-2</v>
      </c>
      <c r="G57" s="24">
        <v>-5.9012045064282112E-3</v>
      </c>
      <c r="H57" s="24">
        <v>0.12254076112762682</v>
      </c>
      <c r="I57" s="24">
        <v>8.7791169266129121E-2</v>
      </c>
      <c r="J57" s="24">
        <v>0.21000744567251986</v>
      </c>
      <c r="K57" s="18" t="str">
        <f>IF(C57&gt;0.7,"Valid","Tidak Valid")</f>
        <v>Valid</v>
      </c>
      <c r="M57" s="41" t="s">
        <v>3</v>
      </c>
      <c r="N57" s="46">
        <v>0.99999999999999989</v>
      </c>
      <c r="O57" s="42" t="s">
        <v>16</v>
      </c>
      <c r="P57" s="42" t="s">
        <v>16</v>
      </c>
      <c r="Q57" s="42" t="s">
        <v>16</v>
      </c>
      <c r="R57" s="42" t="s">
        <v>16</v>
      </c>
      <c r="S57" s="42" t="s">
        <v>16</v>
      </c>
      <c r="T57" s="42" t="s">
        <v>16</v>
      </c>
      <c r="U57" s="42" t="s">
        <v>16</v>
      </c>
    </row>
    <row r="58" spans="2:21" x14ac:dyDescent="0.3">
      <c r="B58" s="17" t="s">
        <v>17</v>
      </c>
      <c r="C58" s="30">
        <v>0.21374378367163729</v>
      </c>
      <c r="D58" s="33">
        <v>0.50471824650269859</v>
      </c>
      <c r="E58" s="26">
        <v>0.13428140241596762</v>
      </c>
      <c r="F58" s="24">
        <v>0.20491874882849864</v>
      </c>
      <c r="G58" s="24">
        <v>9.1396525249018992E-2</v>
      </c>
      <c r="H58" s="24">
        <v>0.17405089823256009</v>
      </c>
      <c r="I58" s="24">
        <v>0.32387926591591149</v>
      </c>
      <c r="J58" s="24">
        <v>0.15849233584981912</v>
      </c>
      <c r="K58" s="18" t="str">
        <f t="shared" ref="K58:K63" si="5">IF(D58&gt;0.7,"Valid","Tidak Valid")</f>
        <v>Tidak Valid</v>
      </c>
      <c r="M58" s="41" t="s">
        <v>4</v>
      </c>
      <c r="N58" s="42">
        <v>8.237825177871641E-2</v>
      </c>
      <c r="O58" s="46">
        <v>0.75703232445334634</v>
      </c>
      <c r="P58" s="42" t="s">
        <v>16</v>
      </c>
      <c r="Q58" s="42" t="s">
        <v>16</v>
      </c>
      <c r="R58" s="42" t="s">
        <v>16</v>
      </c>
      <c r="S58" s="42" t="s">
        <v>16</v>
      </c>
      <c r="T58" s="42" t="s">
        <v>16</v>
      </c>
      <c r="U58" s="42" t="s">
        <v>16</v>
      </c>
    </row>
    <row r="59" spans="2:21" x14ac:dyDescent="0.3">
      <c r="B59" s="17" t="s">
        <v>18</v>
      </c>
      <c r="C59" s="31">
        <v>-7.1716443588090262E-2</v>
      </c>
      <c r="D59" s="34">
        <v>0.9143271579529817</v>
      </c>
      <c r="E59" s="26">
        <v>0.43470752132595242</v>
      </c>
      <c r="F59" s="24">
        <v>0.39064867776141349</v>
      </c>
      <c r="G59" s="24">
        <v>0.42529599532080814</v>
      </c>
      <c r="H59" s="24">
        <v>0.45458573215032061</v>
      </c>
      <c r="I59" s="24">
        <v>0.33487136250506544</v>
      </c>
      <c r="J59" s="24">
        <v>0.55451699673073462</v>
      </c>
      <c r="K59" s="18" t="str">
        <f t="shared" si="5"/>
        <v>Valid</v>
      </c>
      <c r="M59" s="41" t="s">
        <v>5</v>
      </c>
      <c r="N59" s="42">
        <v>0.12000432558459741</v>
      </c>
      <c r="O59" s="42">
        <v>0.42129392521611819</v>
      </c>
      <c r="P59" s="46">
        <v>0.68561125275480417</v>
      </c>
      <c r="Q59" s="42" t="s">
        <v>16</v>
      </c>
      <c r="R59" s="42" t="s">
        <v>16</v>
      </c>
      <c r="S59" s="42" t="s">
        <v>16</v>
      </c>
      <c r="T59" s="42" t="s">
        <v>16</v>
      </c>
      <c r="U59" s="42" t="s">
        <v>16</v>
      </c>
    </row>
    <row r="60" spans="2:21" x14ac:dyDescent="0.3">
      <c r="B60" s="17" t="s">
        <v>19</v>
      </c>
      <c r="C60" s="31"/>
      <c r="D60" s="34"/>
      <c r="E60" s="26"/>
      <c r="F60" s="24"/>
      <c r="G60" s="24"/>
      <c r="H60" s="24"/>
      <c r="I60" s="24"/>
      <c r="J60" s="24"/>
      <c r="K60" s="18"/>
      <c r="M60" s="41" t="s">
        <v>6</v>
      </c>
      <c r="N60" s="42">
        <v>4.8215577689190513E-2</v>
      </c>
      <c r="O60" s="42">
        <v>0.4464364312528537</v>
      </c>
      <c r="P60" s="42">
        <v>0.37760347828061608</v>
      </c>
      <c r="Q60" s="46">
        <v>0.74590973913404035</v>
      </c>
      <c r="R60" s="42" t="s">
        <v>16</v>
      </c>
      <c r="S60" s="42" t="s">
        <v>16</v>
      </c>
      <c r="T60" s="42" t="s">
        <v>16</v>
      </c>
      <c r="U60" s="42" t="s">
        <v>16</v>
      </c>
    </row>
    <row r="61" spans="2:21" x14ac:dyDescent="0.3">
      <c r="B61" s="17" t="s">
        <v>20</v>
      </c>
      <c r="C61" s="31">
        <v>0.11097146345924573</v>
      </c>
      <c r="D61" s="34">
        <v>0.92074769987608518</v>
      </c>
      <c r="E61" s="26">
        <v>0.42616385888579383</v>
      </c>
      <c r="F61" s="24">
        <v>0.40965173917704328</v>
      </c>
      <c r="G61" s="24">
        <v>0.31719044148537739</v>
      </c>
      <c r="H61" s="24">
        <v>0.49047028239435381</v>
      </c>
      <c r="I61" s="24">
        <v>0.33469534391745703</v>
      </c>
      <c r="J61" s="24">
        <v>0.61398048262676053</v>
      </c>
      <c r="K61" s="18" t="str">
        <f t="shared" si="5"/>
        <v>Valid</v>
      </c>
      <c r="M61" s="41" t="s">
        <v>7</v>
      </c>
      <c r="N61" s="42">
        <v>-5.9012045064281479E-3</v>
      </c>
      <c r="O61" s="42">
        <v>0.34061087131049816</v>
      </c>
      <c r="P61" s="42">
        <v>0.47422229104970454</v>
      </c>
      <c r="Q61" s="42">
        <v>0.39282218196360968</v>
      </c>
      <c r="R61" s="46">
        <v>0.89264804837113587</v>
      </c>
      <c r="S61" s="42" t="s">
        <v>16</v>
      </c>
      <c r="T61" s="42" t="s">
        <v>16</v>
      </c>
      <c r="U61" s="42" t="s">
        <v>16</v>
      </c>
    </row>
    <row r="62" spans="2:21" x14ac:dyDescent="0.3">
      <c r="B62" s="17" t="s">
        <v>21</v>
      </c>
      <c r="C62" s="31"/>
      <c r="D62" s="34"/>
      <c r="E62" s="26"/>
      <c r="F62" s="24"/>
      <c r="G62" s="24"/>
      <c r="H62" s="24"/>
      <c r="I62" s="24"/>
      <c r="J62" s="24"/>
      <c r="K62" s="18"/>
      <c r="M62" s="41" t="s">
        <v>8</v>
      </c>
      <c r="N62" s="42">
        <v>0.12254076112762678</v>
      </c>
      <c r="O62" s="42">
        <v>0.43868252752056064</v>
      </c>
      <c r="P62" s="42">
        <v>0.51308143291465658</v>
      </c>
      <c r="Q62" s="42">
        <v>0.47546551432410522</v>
      </c>
      <c r="R62" s="42">
        <v>0.6310847911660058</v>
      </c>
      <c r="S62" s="46">
        <v>0.72998331543057415</v>
      </c>
      <c r="T62" s="42" t="s">
        <v>16</v>
      </c>
      <c r="U62" s="42" t="s">
        <v>16</v>
      </c>
    </row>
    <row r="63" spans="2:21" ht="16.2" thickBot="1" x14ac:dyDescent="0.35">
      <c r="B63" s="17" t="s">
        <v>22</v>
      </c>
      <c r="C63" s="31">
        <v>0.12090381375345172</v>
      </c>
      <c r="D63" s="35">
        <v>0.59487878943420835</v>
      </c>
      <c r="E63" s="26">
        <v>0.14904370075303189</v>
      </c>
      <c r="F63" s="36">
        <v>0.30544285441354385</v>
      </c>
      <c r="G63" s="24">
        <v>6.5168376791529689E-2</v>
      </c>
      <c r="H63" s="24">
        <v>5.2179995880503434E-2</v>
      </c>
      <c r="I63" s="24">
        <v>-0.12062018616441779</v>
      </c>
      <c r="J63" s="24">
        <v>0.34139327055242841</v>
      </c>
      <c r="K63" s="18" t="str">
        <f t="shared" si="5"/>
        <v>Tidak Valid</v>
      </c>
      <c r="M63" s="41" t="s">
        <v>9</v>
      </c>
      <c r="N63" s="42">
        <v>8.7791169266129412E-2</v>
      </c>
      <c r="O63" s="42">
        <v>0.29646483470283058</v>
      </c>
      <c r="P63" s="42">
        <v>0.30193079931630373</v>
      </c>
      <c r="Q63" s="42">
        <v>0.32425762056568785</v>
      </c>
      <c r="R63" s="42">
        <v>0.33700622480949005</v>
      </c>
      <c r="S63" s="42">
        <v>0.58833815731317329</v>
      </c>
      <c r="T63" s="46">
        <v>0.79327259899335023</v>
      </c>
      <c r="U63" s="42" t="s">
        <v>16</v>
      </c>
    </row>
    <row r="64" spans="2:21" x14ac:dyDescent="0.3">
      <c r="B64" s="17" t="s">
        <v>23</v>
      </c>
      <c r="C64" s="24">
        <v>8.9749648126352291E-2</v>
      </c>
      <c r="D64" s="28">
        <v>0.50439457741966154</v>
      </c>
      <c r="E64" s="31">
        <v>0.3764603607976354</v>
      </c>
      <c r="F64" s="33">
        <v>0.72901565016000969</v>
      </c>
      <c r="G64" s="26">
        <v>0.50120924995988969</v>
      </c>
      <c r="H64" s="24">
        <v>0.53349253586284584</v>
      </c>
      <c r="I64" s="24">
        <v>0.31470506490133959</v>
      </c>
      <c r="J64" s="24">
        <v>0.56473904481804671</v>
      </c>
      <c r="K64" s="18" t="str">
        <f>IF(F64&gt;0.7,"Valid","Tidak Valid")</f>
        <v>Valid</v>
      </c>
      <c r="M64" s="41" t="s">
        <v>10</v>
      </c>
      <c r="N64" s="42">
        <v>0.21000744567252017</v>
      </c>
      <c r="O64" s="42">
        <v>0.60672178247737574</v>
      </c>
      <c r="P64" s="42">
        <v>0.4965110227752445</v>
      </c>
      <c r="Q64" s="92">
        <v>0.63594979708073318</v>
      </c>
      <c r="R64" s="42">
        <v>0.49516039210947338</v>
      </c>
      <c r="S64" s="42">
        <v>0.61587983152669534</v>
      </c>
      <c r="T64" s="42">
        <v>0.28359171725628191</v>
      </c>
      <c r="U64" s="46">
        <v>0.75127043606262178</v>
      </c>
    </row>
    <row r="65" spans="2:13" x14ac:dyDescent="0.3">
      <c r="B65" s="17" t="s">
        <v>24</v>
      </c>
      <c r="C65" s="24">
        <v>-1.4560684952884694E-2</v>
      </c>
      <c r="D65" s="24">
        <v>0.19484444143741811</v>
      </c>
      <c r="E65" s="31">
        <v>0.24883706764140506</v>
      </c>
      <c r="F65" s="34">
        <v>0.63690413680681812</v>
      </c>
      <c r="G65" s="26">
        <v>0.16767436124896798</v>
      </c>
      <c r="H65" s="24">
        <v>0.19185755726109655</v>
      </c>
      <c r="I65" s="24">
        <v>7.1725473115098221E-2</v>
      </c>
      <c r="J65" s="24">
        <v>0.41422611530107817</v>
      </c>
      <c r="K65" s="19"/>
    </row>
    <row r="66" spans="2:13" x14ac:dyDescent="0.3">
      <c r="B66" s="17" t="s">
        <v>25</v>
      </c>
      <c r="C66" s="24"/>
      <c r="D66" s="24"/>
      <c r="E66" s="31"/>
      <c r="F66" s="34"/>
      <c r="G66" s="26"/>
      <c r="H66" s="24"/>
      <c r="I66" s="24"/>
      <c r="J66" s="24"/>
      <c r="K66" s="19"/>
      <c r="M66" s="15" t="s">
        <v>179</v>
      </c>
    </row>
    <row r="67" spans="2:13" x14ac:dyDescent="0.3">
      <c r="B67" s="17" t="s">
        <v>26</v>
      </c>
      <c r="C67" s="24">
        <v>4.6597068041671977E-3</v>
      </c>
      <c r="D67" s="24">
        <v>0.35687122841212066</v>
      </c>
      <c r="E67" s="31">
        <v>0.28250594658210454</v>
      </c>
      <c r="F67" s="34">
        <v>0.86187099820519186</v>
      </c>
      <c r="G67" s="26">
        <v>0.30106717114499293</v>
      </c>
      <c r="H67" s="24">
        <v>0.39286960830052964</v>
      </c>
      <c r="I67" s="24">
        <v>0.29789833062101728</v>
      </c>
      <c r="J67" s="24">
        <v>0.48354531577549503</v>
      </c>
      <c r="K67" s="18" t="str">
        <f t="shared" ref="K67:K71" si="6">IF(F67&gt;0.7,"Valid","Tidak Valid")</f>
        <v>Valid</v>
      </c>
    </row>
    <row r="68" spans="2:13" x14ac:dyDescent="0.3">
      <c r="B68" s="17" t="s">
        <v>27</v>
      </c>
      <c r="C68" s="24">
        <v>3.2897202897860883E-2</v>
      </c>
      <c r="D68" s="24">
        <v>0.30408379054216006</v>
      </c>
      <c r="E68" s="31">
        <v>0.31133363474398845</v>
      </c>
      <c r="F68" s="34">
        <v>0.84491777308764893</v>
      </c>
      <c r="G68" s="26">
        <v>0.31530004803495137</v>
      </c>
      <c r="H68" s="24">
        <v>0.50310677700036399</v>
      </c>
      <c r="I68" s="24">
        <v>0.3540148511361334</v>
      </c>
      <c r="J68" s="24">
        <v>0.49256138152260709</v>
      </c>
      <c r="K68" s="18" t="str">
        <f t="shared" si="6"/>
        <v>Valid</v>
      </c>
    </row>
    <row r="69" spans="2:13" x14ac:dyDescent="0.3">
      <c r="B69" s="17" t="s">
        <v>28</v>
      </c>
      <c r="C69" s="24">
        <v>-1.0769474718494623E-2</v>
      </c>
      <c r="D69" s="24">
        <v>0.2724021195445589</v>
      </c>
      <c r="E69" s="31">
        <v>0.25102946851690028</v>
      </c>
      <c r="F69" s="34">
        <v>0.84330675715743342</v>
      </c>
      <c r="G69" s="26">
        <v>0.20776539970039032</v>
      </c>
      <c r="H69" s="24">
        <v>0.36417586065774499</v>
      </c>
      <c r="I69" s="24">
        <v>0.31120301599946448</v>
      </c>
      <c r="J69" s="24">
        <v>0.44394040861677547</v>
      </c>
      <c r="K69" s="18" t="str">
        <f t="shared" si="6"/>
        <v>Valid</v>
      </c>
    </row>
    <row r="70" spans="2:13" x14ac:dyDescent="0.3">
      <c r="B70" s="17" t="s">
        <v>29</v>
      </c>
      <c r="C70" s="24">
        <v>0.11926592268436695</v>
      </c>
      <c r="D70" s="24">
        <v>0.35347888459858395</v>
      </c>
      <c r="E70" s="31">
        <v>0.34114893128976814</v>
      </c>
      <c r="F70" s="34">
        <v>0.62911844821016372</v>
      </c>
      <c r="G70" s="26">
        <v>0.32122021745826046</v>
      </c>
      <c r="H70" s="24">
        <v>0.31460774301466804</v>
      </c>
      <c r="I70" s="24">
        <v>0.25108036962833691</v>
      </c>
      <c r="J70" s="24">
        <v>0.4243933573409906</v>
      </c>
      <c r="K70" s="18" t="str">
        <f t="shared" si="6"/>
        <v>Tidak Valid</v>
      </c>
    </row>
    <row r="71" spans="2:13" ht="16.2" thickBot="1" x14ac:dyDescent="0.35">
      <c r="B71" s="17" t="s">
        <v>30</v>
      </c>
      <c r="C71" s="24">
        <v>1.5749808998084962E-2</v>
      </c>
      <c r="D71" s="24">
        <v>0.27806620657277392</v>
      </c>
      <c r="E71" s="37">
        <v>0.12199760031882156</v>
      </c>
      <c r="F71" s="35">
        <v>0.62761031342136919</v>
      </c>
      <c r="G71" s="26">
        <v>0.158210672006664</v>
      </c>
      <c r="H71" s="24">
        <v>9.0776264340257193E-2</v>
      </c>
      <c r="I71" s="24">
        <v>3.7270278548543236E-2</v>
      </c>
      <c r="J71" s="24">
        <v>0.44850221391824718</v>
      </c>
      <c r="K71" s="18" t="str">
        <f t="shared" si="6"/>
        <v>Tidak Valid</v>
      </c>
    </row>
    <row r="72" spans="2:13" x14ac:dyDescent="0.3">
      <c r="B72" s="17" t="s">
        <v>31</v>
      </c>
      <c r="C72" s="24">
        <v>0.17078342244071237</v>
      </c>
      <c r="D72" s="31">
        <v>0.27917776718154441</v>
      </c>
      <c r="E72" s="33">
        <v>0.52166897356897113</v>
      </c>
      <c r="F72" s="38">
        <v>0.28168317584592628</v>
      </c>
      <c r="G72" s="24">
        <v>0.34433762083275343</v>
      </c>
      <c r="H72" s="24">
        <v>0.45120919259799269</v>
      </c>
      <c r="I72" s="24">
        <v>0.22808467745889233</v>
      </c>
      <c r="J72" s="24">
        <v>0.24756925562676413</v>
      </c>
      <c r="K72" s="19" t="str">
        <f t="shared" ref="K72:K77" si="7">IF(E72&gt;0.7,"Valid","Tidak Valid")</f>
        <v>Tidak Valid</v>
      </c>
    </row>
    <row r="73" spans="2:13" x14ac:dyDescent="0.3">
      <c r="B73" s="17" t="s">
        <v>32</v>
      </c>
      <c r="C73" s="24">
        <v>0.15757254129999326</v>
      </c>
      <c r="D73" s="31">
        <v>0.40663311869272928</v>
      </c>
      <c r="E73" s="34">
        <v>0.79493806049695814</v>
      </c>
      <c r="F73" s="26">
        <v>0.26794971157139053</v>
      </c>
      <c r="G73" s="24">
        <v>0.37451943540707233</v>
      </c>
      <c r="H73" s="24">
        <v>0.38510603862405268</v>
      </c>
      <c r="I73" s="24">
        <v>0.16729536151929691</v>
      </c>
      <c r="J73" s="24">
        <v>0.42161791238166396</v>
      </c>
      <c r="K73" s="19" t="str">
        <f t="shared" si="7"/>
        <v>Valid</v>
      </c>
    </row>
    <row r="74" spans="2:13" x14ac:dyDescent="0.3">
      <c r="B74" s="17" t="s">
        <v>33</v>
      </c>
      <c r="C74" s="24">
        <v>1.5336483268863815E-2</v>
      </c>
      <c r="D74" s="31">
        <v>0.29498214981821469</v>
      </c>
      <c r="E74" s="34">
        <v>0.76523282410053806</v>
      </c>
      <c r="F74" s="26">
        <v>0.29342693816171705</v>
      </c>
      <c r="G74" s="24">
        <v>0.2702808056074042</v>
      </c>
      <c r="H74" s="24">
        <v>0.33226766358402848</v>
      </c>
      <c r="I74" s="24">
        <v>0.16928106957258443</v>
      </c>
      <c r="J74" s="24">
        <v>0.34757290225489706</v>
      </c>
      <c r="K74" s="18" t="str">
        <f t="shared" si="7"/>
        <v>Valid</v>
      </c>
    </row>
    <row r="75" spans="2:13" x14ac:dyDescent="0.3">
      <c r="B75" s="17" t="s">
        <v>34</v>
      </c>
      <c r="C75" s="24">
        <v>0.19594482671177491</v>
      </c>
      <c r="D75" s="31">
        <v>0.23393265702180857</v>
      </c>
      <c r="E75" s="34">
        <v>0.63931829064442625</v>
      </c>
      <c r="F75" s="26">
        <v>0.34027336285461851</v>
      </c>
      <c r="G75" s="24">
        <v>0.18431334405995739</v>
      </c>
      <c r="H75" s="24">
        <v>0.23451952479398336</v>
      </c>
      <c r="I75" s="24">
        <v>0.28339380075007292</v>
      </c>
      <c r="J75" s="24">
        <v>0.36550989524539407</v>
      </c>
      <c r="K75" s="19" t="str">
        <f t="shared" si="7"/>
        <v>Tidak Valid</v>
      </c>
    </row>
    <row r="76" spans="2:13" x14ac:dyDescent="0.3">
      <c r="B76" s="17" t="s">
        <v>35</v>
      </c>
      <c r="C76" s="24">
        <v>-1.4952613790103878E-2</v>
      </c>
      <c r="D76" s="31">
        <v>0.25404963507343598</v>
      </c>
      <c r="E76" s="34">
        <v>0.70304303807996871</v>
      </c>
      <c r="F76" s="26">
        <v>0.15876145265964281</v>
      </c>
      <c r="G76" s="24">
        <v>0.46946681445801486</v>
      </c>
      <c r="H76" s="24">
        <v>0.38315577211777013</v>
      </c>
      <c r="I76" s="24">
        <v>0.20256376504037127</v>
      </c>
      <c r="J76" s="24">
        <v>0.33334377864038506</v>
      </c>
      <c r="K76" s="19" t="str">
        <f t="shared" si="7"/>
        <v>Valid</v>
      </c>
    </row>
    <row r="77" spans="2:13" ht="16.2" thickBot="1" x14ac:dyDescent="0.35">
      <c r="B77" s="17" t="s">
        <v>36</v>
      </c>
      <c r="C77" s="24">
        <v>-0.12404091552326485</v>
      </c>
      <c r="D77" s="31">
        <v>0.22640011639433832</v>
      </c>
      <c r="E77" s="35">
        <v>0.65401302447794918</v>
      </c>
      <c r="F77" s="26">
        <v>0.17789924755914316</v>
      </c>
      <c r="G77" s="36">
        <v>0.35057603829255451</v>
      </c>
      <c r="H77" s="24">
        <v>0.37593560895557732</v>
      </c>
      <c r="I77" s="24">
        <v>0.20006189775269742</v>
      </c>
      <c r="J77" s="24">
        <v>0.27406877017651005</v>
      </c>
      <c r="K77" s="18" t="str">
        <f t="shared" si="7"/>
        <v>Tidak Valid</v>
      </c>
    </row>
    <row r="78" spans="2:13" x14ac:dyDescent="0.3">
      <c r="B78" s="17" t="s">
        <v>37</v>
      </c>
      <c r="C78" s="24">
        <v>-1.6541885027712797E-2</v>
      </c>
      <c r="D78" s="24">
        <v>0.37727437427746835</v>
      </c>
      <c r="E78" s="28">
        <v>0.36204584476505736</v>
      </c>
      <c r="F78" s="31">
        <v>0.4282858993382534</v>
      </c>
      <c r="G78" s="33">
        <v>0.86063125398015106</v>
      </c>
      <c r="H78" s="26">
        <v>0.60238787790926906</v>
      </c>
      <c r="I78" s="24">
        <v>0.40909127517662791</v>
      </c>
      <c r="J78" s="24">
        <v>0.4999626728780911</v>
      </c>
      <c r="K78" s="18" t="str">
        <f>IF(G78&gt;0.7,"Valid","Tidak Valid")</f>
        <v>Valid</v>
      </c>
    </row>
    <row r="79" spans="2:13" x14ac:dyDescent="0.3">
      <c r="B79" s="17" t="s">
        <v>38</v>
      </c>
      <c r="C79" s="24">
        <v>-5.9713939335504319E-2</v>
      </c>
      <c r="D79" s="24">
        <v>0.37772919250127596</v>
      </c>
      <c r="E79" s="24">
        <v>0.42066132906425474</v>
      </c>
      <c r="F79" s="31">
        <v>0.36432769065582143</v>
      </c>
      <c r="G79" s="34">
        <v>0.92884773093769657</v>
      </c>
      <c r="H79" s="26">
        <v>0.58968209332189525</v>
      </c>
      <c r="I79" s="24">
        <v>0.27192978256147921</v>
      </c>
      <c r="J79" s="24">
        <v>0.44291491759674501</v>
      </c>
      <c r="K79" s="18" t="str">
        <f>IF(G79&gt;0.7,"Valid","Tidak Valid")</f>
        <v>Valid</v>
      </c>
    </row>
    <row r="80" spans="2:13" x14ac:dyDescent="0.3">
      <c r="B80" s="17" t="s">
        <v>39</v>
      </c>
      <c r="C80" s="24">
        <v>1.6822142537468332E-2</v>
      </c>
      <c r="D80" s="24">
        <v>0.24014155864923761</v>
      </c>
      <c r="E80" s="24">
        <v>0.44443386939989354</v>
      </c>
      <c r="F80" s="31">
        <v>0.24190562021782661</v>
      </c>
      <c r="G80" s="34">
        <v>0.86388240892494561</v>
      </c>
      <c r="H80" s="26">
        <v>0.55751599848954358</v>
      </c>
      <c r="I80" s="24">
        <v>0.21463627301123483</v>
      </c>
      <c r="J80" s="24">
        <v>0.35417662233627806</v>
      </c>
      <c r="K80" s="18" t="str">
        <f>IF(G80&gt;0.7,"Valid","Tidak Valid")</f>
        <v>Valid</v>
      </c>
    </row>
    <row r="81" spans="2:11" x14ac:dyDescent="0.3">
      <c r="B81" s="17" t="s">
        <v>40</v>
      </c>
      <c r="C81" s="24">
        <v>4.7559396223124023E-2</v>
      </c>
      <c r="D81" s="24">
        <v>0.21524404522436846</v>
      </c>
      <c r="E81" s="24">
        <v>0.44585899422529496</v>
      </c>
      <c r="F81" s="31">
        <v>0.28324705189629495</v>
      </c>
      <c r="G81" s="34">
        <v>0.87173672032615501</v>
      </c>
      <c r="H81" s="26">
        <v>0.54215009776444834</v>
      </c>
      <c r="I81" s="24">
        <v>0.23243031830544286</v>
      </c>
      <c r="J81" s="24">
        <v>0.37269162637705044</v>
      </c>
      <c r="K81" s="18" t="str">
        <f>IF(G81&gt;0.7,"Valid","Tidak Valid")</f>
        <v>Valid</v>
      </c>
    </row>
    <row r="82" spans="2:11" ht="16.2" thickBot="1" x14ac:dyDescent="0.35">
      <c r="B82" s="17" t="s">
        <v>41</v>
      </c>
      <c r="C82" s="24">
        <v>-6.7899850800756504E-4</v>
      </c>
      <c r="D82" s="24">
        <v>0.27902760524953824</v>
      </c>
      <c r="E82" s="24">
        <v>0.4583594430712985</v>
      </c>
      <c r="F82" s="31">
        <v>0.39060546440907223</v>
      </c>
      <c r="G82" s="35">
        <v>0.93511534191962986</v>
      </c>
      <c r="H82" s="32">
        <v>0.52500407489623568</v>
      </c>
      <c r="I82" s="24">
        <v>0.33232033562211327</v>
      </c>
      <c r="J82" s="24">
        <v>0.50024600391758867</v>
      </c>
      <c r="K82" s="18" t="str">
        <f>IF(G82&gt;0.7,"Valid","Tidak Valid")</f>
        <v>Valid</v>
      </c>
    </row>
    <row r="83" spans="2:11" x14ac:dyDescent="0.3">
      <c r="B83" s="17" t="s">
        <v>42</v>
      </c>
      <c r="C83" s="24"/>
      <c r="D83" s="24"/>
      <c r="E83" s="24"/>
      <c r="F83" s="24"/>
      <c r="G83" s="30"/>
      <c r="H83" s="33"/>
      <c r="I83" s="26"/>
      <c r="J83" s="24"/>
      <c r="K83" s="19"/>
    </row>
    <row r="84" spans="2:11" x14ac:dyDescent="0.3">
      <c r="B84" s="17" t="s">
        <v>43</v>
      </c>
      <c r="C84" s="24"/>
      <c r="D84" s="24"/>
      <c r="E84" s="24"/>
      <c r="F84" s="24"/>
      <c r="G84" s="31"/>
      <c r="H84" s="34"/>
      <c r="I84" s="26"/>
      <c r="J84" s="24"/>
      <c r="K84" s="19"/>
    </row>
    <row r="85" spans="2:11" x14ac:dyDescent="0.3">
      <c r="B85" s="17" t="s">
        <v>44</v>
      </c>
      <c r="C85" s="24">
        <v>-6.7578473001656944E-3</v>
      </c>
      <c r="D85" s="24">
        <v>0.35759307657554257</v>
      </c>
      <c r="E85" s="24">
        <v>0.30383019712969445</v>
      </c>
      <c r="F85" s="24">
        <v>0.38169054837629252</v>
      </c>
      <c r="G85" s="31">
        <v>0.53653434261706145</v>
      </c>
      <c r="H85" s="34">
        <v>0.78541241000694861</v>
      </c>
      <c r="I85" s="26">
        <v>0.55622562424316613</v>
      </c>
      <c r="J85" s="24">
        <v>0.4570418176953524</v>
      </c>
      <c r="K85" s="18" t="str">
        <f t="shared" ref="K85:K91" si="8">IF(H85&gt;0.7,"Valid","Tidak Valid")</f>
        <v>Valid</v>
      </c>
    </row>
    <row r="86" spans="2:11" x14ac:dyDescent="0.3">
      <c r="B86" s="17" t="s">
        <v>45</v>
      </c>
      <c r="C86" s="24">
        <v>-0.11895862056227127</v>
      </c>
      <c r="D86" s="24">
        <v>0.28962374487590548</v>
      </c>
      <c r="E86" s="24">
        <v>0.42408803518110677</v>
      </c>
      <c r="F86" s="24">
        <v>0.34808656031406415</v>
      </c>
      <c r="G86" s="31">
        <v>0.42746709402237798</v>
      </c>
      <c r="H86" s="34">
        <v>0.82619226644529375</v>
      </c>
      <c r="I86" s="26">
        <v>0.54426572082188962</v>
      </c>
      <c r="J86" s="24">
        <v>0.43041151796449534</v>
      </c>
      <c r="K86" s="18" t="str">
        <f t="shared" si="8"/>
        <v>Valid</v>
      </c>
    </row>
    <row r="87" spans="2:11" x14ac:dyDescent="0.3">
      <c r="B87" s="17" t="s">
        <v>46</v>
      </c>
      <c r="C87" s="24"/>
      <c r="D87" s="24"/>
      <c r="E87" s="24"/>
      <c r="F87" s="24"/>
      <c r="G87" s="31"/>
      <c r="H87" s="34"/>
      <c r="I87" s="26"/>
      <c r="J87" s="24"/>
      <c r="K87" s="18"/>
    </row>
    <row r="88" spans="2:11" x14ac:dyDescent="0.3">
      <c r="B88" s="17" t="s">
        <v>47</v>
      </c>
      <c r="C88" s="24">
        <v>7.0919984807155292E-2</v>
      </c>
      <c r="D88" s="24">
        <v>0.41806668604658936</v>
      </c>
      <c r="E88" s="24">
        <v>0.45570435707039286</v>
      </c>
      <c r="F88" s="24">
        <v>0.42590779525765521</v>
      </c>
      <c r="G88" s="31">
        <v>0.35620117187934441</v>
      </c>
      <c r="H88" s="34">
        <v>0.6511281537600454</v>
      </c>
      <c r="I88" s="26">
        <v>0.47997640961344379</v>
      </c>
      <c r="J88" s="24">
        <v>0.45055660421165489</v>
      </c>
      <c r="K88" s="18"/>
    </row>
    <row r="89" spans="2:11" x14ac:dyDescent="0.3">
      <c r="B89" s="17" t="s">
        <v>48</v>
      </c>
      <c r="C89" s="24">
        <v>5.7996756136973825E-2</v>
      </c>
      <c r="D89" s="24">
        <v>0.36204491477328055</v>
      </c>
      <c r="E89" s="24">
        <v>0.40711701105528508</v>
      </c>
      <c r="F89" s="24">
        <v>0.27308439633152604</v>
      </c>
      <c r="G89" s="31">
        <v>0.61014451745807352</v>
      </c>
      <c r="H89" s="34">
        <v>0.79122469204173429</v>
      </c>
      <c r="I89" s="26">
        <v>0.38830574906926291</v>
      </c>
      <c r="J89" s="24">
        <v>0.45260875122419542</v>
      </c>
      <c r="K89" s="18" t="str">
        <f t="shared" si="8"/>
        <v>Valid</v>
      </c>
    </row>
    <row r="90" spans="2:11" x14ac:dyDescent="0.3">
      <c r="B90" s="17" t="s">
        <v>49</v>
      </c>
      <c r="C90" s="24">
        <v>0.27851758507492597</v>
      </c>
      <c r="D90" s="24">
        <v>0.21747861142237268</v>
      </c>
      <c r="E90" s="24">
        <v>0.21386301530864005</v>
      </c>
      <c r="F90" s="24">
        <v>0.34588788140458165</v>
      </c>
      <c r="G90" s="31">
        <v>0.43212431463700979</v>
      </c>
      <c r="H90" s="34">
        <v>0.64846234607854036</v>
      </c>
      <c r="I90" s="26">
        <v>0.23004752508253642</v>
      </c>
      <c r="J90" s="24">
        <v>0.50049747287703883</v>
      </c>
      <c r="K90" s="18" t="str">
        <f t="shared" si="8"/>
        <v>Tidak Valid</v>
      </c>
    </row>
    <row r="91" spans="2:11" ht="16.2" thickBot="1" x14ac:dyDescent="0.35">
      <c r="B91" s="17" t="s">
        <v>50</v>
      </c>
      <c r="C91" s="24">
        <v>0.20193857292988135</v>
      </c>
      <c r="D91" s="24">
        <v>0.26757852448512631</v>
      </c>
      <c r="E91" s="24">
        <v>0.47263251561096792</v>
      </c>
      <c r="F91" s="24">
        <v>0.27875547469274742</v>
      </c>
      <c r="G91" s="31">
        <v>0.36395105192818117</v>
      </c>
      <c r="H91" s="35">
        <v>0.65366637493292945</v>
      </c>
      <c r="I91" s="32">
        <v>0.40599875899672289</v>
      </c>
      <c r="J91" s="24">
        <v>0.35420534463738845</v>
      </c>
      <c r="K91" s="18" t="str">
        <f t="shared" si="8"/>
        <v>Tidak Valid</v>
      </c>
    </row>
    <row r="92" spans="2:11" x14ac:dyDescent="0.3">
      <c r="B92" s="17" t="s">
        <v>51</v>
      </c>
      <c r="C92" s="24">
        <v>5.7047402912714434E-3</v>
      </c>
      <c r="D92" s="24">
        <v>0.23018859518268281</v>
      </c>
      <c r="E92" s="24">
        <v>0.28803024399083177</v>
      </c>
      <c r="F92" s="24">
        <v>0.21989921701834536</v>
      </c>
      <c r="G92" s="24">
        <v>0.39026785622792803</v>
      </c>
      <c r="H92" s="30">
        <v>0.55917930053348697</v>
      </c>
      <c r="I92" s="33">
        <v>0.72550963599008356</v>
      </c>
      <c r="J92" s="26">
        <v>0.26438231600653705</v>
      </c>
      <c r="K92" s="18"/>
    </row>
    <row r="93" spans="2:11" x14ac:dyDescent="0.3">
      <c r="B93" s="17" t="s">
        <v>52</v>
      </c>
      <c r="C93" s="24">
        <v>0.29070602946454288</v>
      </c>
      <c r="D93" s="24">
        <v>0.1933542392786676</v>
      </c>
      <c r="E93" s="24">
        <v>0.33500034616176794</v>
      </c>
      <c r="F93" s="24">
        <v>0.21972855328594182</v>
      </c>
      <c r="G93" s="24">
        <v>8.7532349411491461E-2</v>
      </c>
      <c r="H93" s="31">
        <v>0.3436125429696022</v>
      </c>
      <c r="I93" s="34">
        <v>0.66877410972935014</v>
      </c>
      <c r="J93" s="26">
        <v>9.1705362123650727E-2</v>
      </c>
      <c r="K93" s="18" t="str">
        <f>IF(I93&gt;0.7,"Valid","Tidak Valid")</f>
        <v>Tidak Valid</v>
      </c>
    </row>
    <row r="94" spans="2:11" x14ac:dyDescent="0.3">
      <c r="B94" s="17" t="s">
        <v>53</v>
      </c>
      <c r="C94" s="24"/>
      <c r="D94" s="24"/>
      <c r="E94" s="24"/>
      <c r="F94" s="24"/>
      <c r="G94" s="24"/>
      <c r="H94" s="31"/>
      <c r="I94" s="34"/>
      <c r="J94" s="26"/>
      <c r="K94" s="18" t="str">
        <f>IF(I94&gt;0.7,"Valid","Tidak Valid")</f>
        <v>Tidak Valid</v>
      </c>
    </row>
    <row r="95" spans="2:11" x14ac:dyDescent="0.3">
      <c r="B95" s="17" t="s">
        <v>54</v>
      </c>
      <c r="C95" s="24">
        <v>8.5753699706074729E-2</v>
      </c>
      <c r="D95" s="24">
        <v>0.24441191857999847</v>
      </c>
      <c r="E95" s="24">
        <v>0.13297741630964138</v>
      </c>
      <c r="F95" s="24">
        <v>0.26533493476083342</v>
      </c>
      <c r="G95" s="24">
        <v>0.21930723628901541</v>
      </c>
      <c r="H95" s="31">
        <v>0.46418948887638012</v>
      </c>
      <c r="I95" s="34">
        <v>0.86360332041356269</v>
      </c>
      <c r="J95" s="26">
        <v>0.23089834023058489</v>
      </c>
      <c r="K95" s="18" t="str">
        <f>IF(I95&gt;0.7,"Valid","Tidak Valid")</f>
        <v>Valid</v>
      </c>
    </row>
    <row r="96" spans="2:11" ht="16.2" thickBot="1" x14ac:dyDescent="0.35">
      <c r="B96" s="17" t="s">
        <v>55</v>
      </c>
      <c r="C96" s="24">
        <v>-3.1965230090047002E-2</v>
      </c>
      <c r="D96" s="24">
        <v>0.26427206353680271</v>
      </c>
      <c r="E96" s="24">
        <v>0.23330843704653376</v>
      </c>
      <c r="F96" s="24">
        <v>0.31730453344113302</v>
      </c>
      <c r="G96" s="24">
        <v>0.31878115412721608</v>
      </c>
      <c r="H96" s="31">
        <v>0.46944411426072036</v>
      </c>
      <c r="I96" s="35">
        <v>0.89313600782108182</v>
      </c>
      <c r="J96" s="32">
        <v>0.27515223377674614</v>
      </c>
      <c r="K96" s="18" t="str">
        <f>IF(I96&gt;0.7,"Valid","Tidak Valid")</f>
        <v>Valid</v>
      </c>
    </row>
    <row r="97" spans="2:11" x14ac:dyDescent="0.3">
      <c r="B97" s="17" t="s">
        <v>56</v>
      </c>
      <c r="C97" s="24">
        <v>0.17636606703879534</v>
      </c>
      <c r="D97" s="24">
        <v>0.49633757150386987</v>
      </c>
      <c r="E97" s="24">
        <v>0.40014510778878548</v>
      </c>
      <c r="F97" s="24">
        <v>0.6343717733646087</v>
      </c>
      <c r="G97" s="24">
        <v>0.35782647483289004</v>
      </c>
      <c r="H97" s="24">
        <v>0.43469438653497655</v>
      </c>
      <c r="I97" s="30">
        <v>0.181601836311134</v>
      </c>
      <c r="J97" s="33">
        <v>0.85752044273823191</v>
      </c>
      <c r="K97" s="39" t="str">
        <f>IF(J97&gt;0.7,"Valid","Tidak Valid")</f>
        <v>Valid</v>
      </c>
    </row>
    <row r="98" spans="2:11" x14ac:dyDescent="0.3">
      <c r="B98" s="17" t="s">
        <v>57</v>
      </c>
      <c r="C98" s="24">
        <v>9.5568841787545003E-2</v>
      </c>
      <c r="D98" s="24">
        <v>0.53003364869000291</v>
      </c>
      <c r="E98" s="24">
        <v>0.46018433491154664</v>
      </c>
      <c r="F98" s="24">
        <v>0.47887677577479426</v>
      </c>
      <c r="G98" s="24">
        <v>0.46450456207556884</v>
      </c>
      <c r="H98" s="24">
        <v>0.50482872571594894</v>
      </c>
      <c r="I98" s="31">
        <v>0.283359840624612</v>
      </c>
      <c r="J98" s="34">
        <v>0.75379644707479798</v>
      </c>
      <c r="K98" s="39" t="str">
        <f t="shared" ref="K98:K106" si="9">IF(J98&gt;0.7,"Valid","Tidak Valid")</f>
        <v>Valid</v>
      </c>
    </row>
    <row r="99" spans="2:11" x14ac:dyDescent="0.3">
      <c r="B99" s="17" t="s">
        <v>58</v>
      </c>
      <c r="C99" s="24">
        <v>0.14584321827752394</v>
      </c>
      <c r="D99" s="24">
        <v>0.47828649055756056</v>
      </c>
      <c r="E99" s="24">
        <v>0.41353620660311041</v>
      </c>
      <c r="F99" s="24">
        <v>0.58276939788053383</v>
      </c>
      <c r="G99" s="24">
        <v>0.35893660021902968</v>
      </c>
      <c r="H99" s="24">
        <v>0.37104141808221142</v>
      </c>
      <c r="I99" s="31">
        <v>0.16080345194285178</v>
      </c>
      <c r="J99" s="34">
        <v>0.82549664667438305</v>
      </c>
      <c r="K99" s="39" t="str">
        <f t="shared" si="9"/>
        <v>Valid</v>
      </c>
    </row>
    <row r="100" spans="2:11" x14ac:dyDescent="0.3">
      <c r="B100" s="17" t="s">
        <v>59</v>
      </c>
      <c r="C100" s="24">
        <v>0.23914465178423214</v>
      </c>
      <c r="D100" s="24">
        <v>0.45143019404034446</v>
      </c>
      <c r="E100" s="24">
        <v>0.45484172993012356</v>
      </c>
      <c r="F100" s="24">
        <v>0.54703531668836647</v>
      </c>
      <c r="G100" s="24">
        <v>0.29716054478663029</v>
      </c>
      <c r="H100" s="24">
        <v>0.46039757776419243</v>
      </c>
      <c r="I100" s="31">
        <v>0.16451764652158035</v>
      </c>
      <c r="J100" s="34">
        <v>0.83733866815418456</v>
      </c>
      <c r="K100" s="39" t="str">
        <f t="shared" si="9"/>
        <v>Valid</v>
      </c>
    </row>
    <row r="101" spans="2:11" x14ac:dyDescent="0.3">
      <c r="B101" s="17" t="s">
        <v>60</v>
      </c>
      <c r="C101" s="24">
        <v>0.14014372096941285</v>
      </c>
      <c r="D101" s="24">
        <v>0.34414052772265324</v>
      </c>
      <c r="E101" s="24">
        <v>0.27946348013785172</v>
      </c>
      <c r="F101" s="24">
        <v>0.38461001632378372</v>
      </c>
      <c r="G101" s="24">
        <v>0.24316911874236016</v>
      </c>
      <c r="H101" s="24">
        <v>0.39717590301018507</v>
      </c>
      <c r="I101" s="31">
        <v>0.2315198206067626</v>
      </c>
      <c r="J101" s="34">
        <v>0.69311042226139086</v>
      </c>
      <c r="K101" s="40" t="str">
        <f t="shared" si="9"/>
        <v>Tidak Valid</v>
      </c>
    </row>
    <row r="102" spans="2:11" x14ac:dyDescent="0.3">
      <c r="B102" s="17" t="s">
        <v>61</v>
      </c>
      <c r="C102" s="24">
        <v>0.15285977162410702</v>
      </c>
      <c r="D102" s="24">
        <v>0.29699825563664406</v>
      </c>
      <c r="E102" s="24">
        <v>0.53475976948441817</v>
      </c>
      <c r="F102" s="24">
        <v>0.25687172884897036</v>
      </c>
      <c r="G102" s="24">
        <v>0.56776666084145666</v>
      </c>
      <c r="H102" s="24">
        <v>0.64570781365003682</v>
      </c>
      <c r="I102" s="31">
        <v>0.33581823541861661</v>
      </c>
      <c r="J102" s="34">
        <v>0.50818647874116685</v>
      </c>
      <c r="K102" s="40"/>
    </row>
    <row r="103" spans="2:11" x14ac:dyDescent="0.3">
      <c r="B103" s="17" t="s">
        <v>62</v>
      </c>
      <c r="C103" s="24">
        <v>0.26270234252529862</v>
      </c>
      <c r="D103" s="24">
        <v>0.34618884298916158</v>
      </c>
      <c r="E103" s="24">
        <v>0.31745456908380798</v>
      </c>
      <c r="F103" s="24">
        <v>0.39604217577490441</v>
      </c>
      <c r="G103" s="24">
        <v>0.21011826276643741</v>
      </c>
      <c r="H103" s="24">
        <v>0.38786852882885026</v>
      </c>
      <c r="I103" s="31">
        <v>0.15939609270098937</v>
      </c>
      <c r="J103" s="34">
        <v>0.63909479547075776</v>
      </c>
      <c r="K103" s="39" t="str">
        <f t="shared" si="9"/>
        <v>Tidak Valid</v>
      </c>
    </row>
    <row r="104" spans="2:11" x14ac:dyDescent="0.3">
      <c r="B104" s="17" t="s">
        <v>63</v>
      </c>
      <c r="C104" s="24"/>
      <c r="D104" s="24"/>
      <c r="E104" s="24"/>
      <c r="F104" s="24"/>
      <c r="G104" s="24"/>
      <c r="H104" s="24"/>
      <c r="I104" s="31"/>
      <c r="J104" s="34"/>
      <c r="K104" s="40"/>
    </row>
    <row r="105" spans="2:11" x14ac:dyDescent="0.3">
      <c r="B105" s="17" t="s">
        <v>64</v>
      </c>
      <c r="C105" s="24">
        <v>9.7131883592481108E-2</v>
      </c>
      <c r="D105" s="24">
        <v>0.53715093969727956</v>
      </c>
      <c r="E105" s="24">
        <v>0.2600029780589751</v>
      </c>
      <c r="F105" s="24">
        <v>0.46081135310400323</v>
      </c>
      <c r="G105" s="24">
        <v>0.36739741323333175</v>
      </c>
      <c r="H105" s="24">
        <v>0.4672113113633839</v>
      </c>
      <c r="I105" s="31">
        <v>0.25425079722359184</v>
      </c>
      <c r="J105" s="34">
        <v>0.76604981447046094</v>
      </c>
      <c r="K105" s="39" t="str">
        <f t="shared" si="9"/>
        <v>Valid</v>
      </c>
    </row>
    <row r="106" spans="2:11" ht="16.2" thickBot="1" x14ac:dyDescent="0.35">
      <c r="B106" s="17" t="s">
        <v>65</v>
      </c>
      <c r="C106" s="24">
        <v>0.11824204846331984</v>
      </c>
      <c r="D106" s="24">
        <v>0.5592682349992194</v>
      </c>
      <c r="E106" s="24">
        <v>0.22410895099110564</v>
      </c>
      <c r="F106" s="24">
        <v>0.48077832203208404</v>
      </c>
      <c r="G106" s="24">
        <v>0.45828453478002074</v>
      </c>
      <c r="H106" s="24">
        <v>0.50241345904936641</v>
      </c>
      <c r="I106" s="31">
        <v>0.17121882047992606</v>
      </c>
      <c r="J106" s="35">
        <v>0.81216022449471847</v>
      </c>
      <c r="K106" s="39" t="str">
        <f t="shared" si="9"/>
        <v>Valid</v>
      </c>
    </row>
  </sheetData>
  <conditionalFormatting sqref="K1:K54 K107:K1048576">
    <cfRule type="containsText" dxfId="1" priority="2" operator="containsText" text="Tidak Valid">
      <formula>NOT(ISERROR(SEARCH("Tidak Valid",K1)))</formula>
    </cfRule>
  </conditionalFormatting>
  <conditionalFormatting sqref="K55:K106">
    <cfRule type="containsText" dxfId="0" priority="1" operator="containsText" text="Tidak Valid">
      <formula>NOT(ISERROR(SEARCH("Tidak Valid",K55)))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showGridLines="0" zoomScaleNormal="100" workbookViewId="0">
      <selection activeCell="G15" sqref="G15:G22"/>
    </sheetView>
  </sheetViews>
  <sheetFormatPr defaultRowHeight="14.4" x14ac:dyDescent="0.3"/>
  <cols>
    <col min="1" max="1" width="8.88671875" style="4"/>
    <col min="2" max="2" width="28" style="4" bestFit="1" customWidth="1"/>
    <col min="3" max="3" width="16.5546875" style="4" bestFit="1" customWidth="1"/>
    <col min="4" max="5" width="17.5546875" style="2" customWidth="1"/>
    <col min="6" max="6" width="2.33203125" customWidth="1"/>
    <col min="7" max="7" width="19.44140625" style="4" bestFit="1" customWidth="1"/>
    <col min="8" max="9" width="18.33203125" style="2" customWidth="1"/>
    <col min="10" max="16384" width="8.88671875" style="4"/>
  </cols>
  <sheetData>
    <row r="2" spans="2:9" ht="17.399999999999999" x14ac:dyDescent="0.3">
      <c r="B2" s="1" t="s">
        <v>71</v>
      </c>
    </row>
    <row r="3" spans="2:9" x14ac:dyDescent="0.3">
      <c r="B3" s="48" t="s">
        <v>16</v>
      </c>
      <c r="C3" s="48" t="s">
        <v>69</v>
      </c>
      <c r="D3" s="51" t="s">
        <v>72</v>
      </c>
      <c r="E3" s="51" t="s">
        <v>73</v>
      </c>
      <c r="G3" s="48" t="s">
        <v>70</v>
      </c>
      <c r="H3" s="51" t="s">
        <v>72</v>
      </c>
      <c r="I3" s="51" t="s">
        <v>74</v>
      </c>
    </row>
    <row r="4" spans="2:9" x14ac:dyDescent="0.3">
      <c r="B4" s="48" t="s">
        <v>3</v>
      </c>
      <c r="C4" s="49">
        <v>1</v>
      </c>
      <c r="D4" s="52" t="str">
        <f>IF(C4&gt;0.7,"Valid","Tidak Valid")</f>
        <v>Valid</v>
      </c>
      <c r="E4" s="52" t="str">
        <f>IF(C4&gt;0.6,"Valid","Tidak Valid")</f>
        <v>Valid</v>
      </c>
      <c r="G4" s="49">
        <v>0.99999999999999978</v>
      </c>
      <c r="H4" s="52" t="str">
        <f>IF(G4&gt;0.7,"Valid","Tidak Valid")</f>
        <v>Valid</v>
      </c>
      <c r="I4" s="52" t="str">
        <f>IF(G4&gt;0.6,"Valid","Tidak Valid")</f>
        <v>Valid</v>
      </c>
    </row>
    <row r="5" spans="2:9" x14ac:dyDescent="0.3">
      <c r="B5" s="48" t="s">
        <v>4</v>
      </c>
      <c r="C5" s="50">
        <v>0.67352360043286219</v>
      </c>
      <c r="D5" s="52" t="str">
        <f t="shared" ref="D5:D11" si="0">IF(C5&gt;0.7,"Valid","Tidak Valid")</f>
        <v>Tidak Valid</v>
      </c>
      <c r="E5" s="52" t="str">
        <f t="shared" ref="E5:E11" si="1">IF(C5&gt;0.6,"Valid","Tidak Valid")</f>
        <v>Valid</v>
      </c>
      <c r="G5" s="49">
        <v>0.78189264310347673</v>
      </c>
      <c r="H5" s="52" t="str">
        <f t="shared" ref="H5:H11" si="2">IF(G5&gt;0.7,"Valid","Tidak Valid")</f>
        <v>Valid</v>
      </c>
      <c r="I5" s="52" t="str">
        <f t="shared" ref="I5:I11" si="3">IF(G5&gt;0.6,"Valid","Tidak Valid")</f>
        <v>Valid</v>
      </c>
    </row>
    <row r="6" spans="2:9" x14ac:dyDescent="0.3">
      <c r="B6" s="48" t="s">
        <v>5</v>
      </c>
      <c r="C6" s="49">
        <v>0.77109863640532783</v>
      </c>
      <c r="D6" s="52" t="str">
        <f t="shared" si="0"/>
        <v>Valid</v>
      </c>
      <c r="E6" s="52" t="str">
        <f t="shared" si="1"/>
        <v>Valid</v>
      </c>
      <c r="G6" s="49">
        <v>0.83953023581353803</v>
      </c>
      <c r="H6" s="52" t="str">
        <f t="shared" si="2"/>
        <v>Valid</v>
      </c>
      <c r="I6" s="52" t="str">
        <f t="shared" si="3"/>
        <v>Valid</v>
      </c>
    </row>
    <row r="7" spans="2:9" x14ac:dyDescent="0.3">
      <c r="B7" s="48" t="s">
        <v>6</v>
      </c>
      <c r="C7" s="49">
        <v>0.82447282757548712</v>
      </c>
      <c r="D7" s="52" t="str">
        <f t="shared" si="0"/>
        <v>Valid</v>
      </c>
      <c r="E7" s="52" t="str">
        <f t="shared" si="1"/>
        <v>Valid</v>
      </c>
      <c r="G7" s="49">
        <v>0.87281516301985784</v>
      </c>
      <c r="H7" s="52" t="str">
        <f t="shared" si="2"/>
        <v>Valid</v>
      </c>
      <c r="I7" s="52" t="str">
        <f t="shared" si="3"/>
        <v>Valid</v>
      </c>
    </row>
    <row r="8" spans="2:9" x14ac:dyDescent="0.3">
      <c r="B8" s="48" t="s">
        <v>7</v>
      </c>
      <c r="C8" s="49">
        <v>0.9366752895539957</v>
      </c>
      <c r="D8" s="52" t="str">
        <f t="shared" si="0"/>
        <v>Valid</v>
      </c>
      <c r="E8" s="52" t="str">
        <f t="shared" si="1"/>
        <v>Valid</v>
      </c>
      <c r="G8" s="49">
        <v>0.95142002773715462</v>
      </c>
      <c r="H8" s="52" t="str">
        <f t="shared" si="2"/>
        <v>Valid</v>
      </c>
      <c r="I8" s="52" t="str">
        <f t="shared" si="3"/>
        <v>Valid</v>
      </c>
    </row>
    <row r="9" spans="2:9" x14ac:dyDescent="0.3">
      <c r="B9" s="48" t="s">
        <v>8</v>
      </c>
      <c r="C9" s="49">
        <v>0.75584795748733902</v>
      </c>
      <c r="D9" s="52" t="str">
        <f t="shared" si="0"/>
        <v>Valid</v>
      </c>
      <c r="E9" s="52" t="str">
        <f t="shared" si="1"/>
        <v>Valid</v>
      </c>
      <c r="G9" s="49">
        <v>0.82177661898024146</v>
      </c>
      <c r="H9" s="52" t="str">
        <f t="shared" si="2"/>
        <v>Valid</v>
      </c>
      <c r="I9" s="52" t="str">
        <f t="shared" si="3"/>
        <v>Valid</v>
      </c>
    </row>
    <row r="10" spans="2:9" x14ac:dyDescent="0.3">
      <c r="B10" s="48" t="s">
        <v>9</v>
      </c>
      <c r="C10" s="49">
        <v>0.78371133557405748</v>
      </c>
      <c r="D10" s="52" t="str">
        <f t="shared" si="0"/>
        <v>Valid</v>
      </c>
      <c r="E10" s="52" t="str">
        <f t="shared" si="1"/>
        <v>Valid</v>
      </c>
      <c r="G10" s="49">
        <v>0.80470466259065887</v>
      </c>
      <c r="H10" s="52" t="str">
        <f t="shared" si="2"/>
        <v>Valid</v>
      </c>
      <c r="I10" s="52" t="str">
        <f t="shared" si="3"/>
        <v>Valid</v>
      </c>
    </row>
    <row r="11" spans="2:9" x14ac:dyDescent="0.3">
      <c r="B11" s="48" t="s">
        <v>10</v>
      </c>
      <c r="C11" s="49">
        <v>0.87014658044875892</v>
      </c>
      <c r="D11" s="52" t="str">
        <f t="shared" si="0"/>
        <v>Valid</v>
      </c>
      <c r="E11" s="52" t="str">
        <f t="shared" si="1"/>
        <v>Valid</v>
      </c>
      <c r="G11" s="49">
        <v>0.9016007235745882</v>
      </c>
      <c r="H11" s="52" t="str">
        <f t="shared" si="2"/>
        <v>Valid</v>
      </c>
      <c r="I11" s="52" t="str">
        <f t="shared" si="3"/>
        <v>Valid</v>
      </c>
    </row>
    <row r="13" spans="2:9" ht="16.8" customHeight="1" x14ac:dyDescent="0.3">
      <c r="B13" s="1" t="s">
        <v>184</v>
      </c>
    </row>
    <row r="14" spans="2:9" x14ac:dyDescent="0.3">
      <c r="B14" s="48" t="s">
        <v>16</v>
      </c>
      <c r="C14" s="48" t="s">
        <v>69</v>
      </c>
      <c r="D14" s="51" t="s">
        <v>72</v>
      </c>
      <c r="E14" s="51" t="s">
        <v>73</v>
      </c>
      <c r="G14" s="48" t="s">
        <v>70</v>
      </c>
      <c r="H14" s="51" t="s">
        <v>72</v>
      </c>
      <c r="I14" s="51" t="s">
        <v>74</v>
      </c>
    </row>
    <row r="15" spans="2:9" x14ac:dyDescent="0.3">
      <c r="B15" s="48" t="s">
        <v>3</v>
      </c>
      <c r="C15" s="100">
        <v>1</v>
      </c>
      <c r="D15" s="52" t="str">
        <f>IF(C15&gt;0.7,"Valid","Tidak Valid")</f>
        <v>Valid</v>
      </c>
      <c r="E15" s="52" t="str">
        <f>IF(C15&gt;0.6,"Valid","Tidak Valid")</f>
        <v>Valid</v>
      </c>
      <c r="G15" s="100">
        <v>0.99999999999999978</v>
      </c>
      <c r="H15" s="52" t="str">
        <f>IF(G15&gt;0.7,"Valid","Tidak Valid")</f>
        <v>Valid</v>
      </c>
      <c r="I15" s="52" t="str">
        <f>IF(G15&gt;0.6,"Valid","Tidak Valid")</f>
        <v>Valid</v>
      </c>
    </row>
    <row r="16" spans="2:9" x14ac:dyDescent="0.3">
      <c r="B16" s="48" t="s">
        <v>4</v>
      </c>
      <c r="C16" s="100">
        <v>0.74627460331098983</v>
      </c>
      <c r="D16" s="52" t="str">
        <f t="shared" ref="D16:D22" si="4">IF(C16&gt;0.7,"Valid","Tidak Valid")</f>
        <v>Valid</v>
      </c>
      <c r="E16" s="52" t="str">
        <f t="shared" ref="E16:E22" si="5">IF(C16&gt;0.6,"Valid","Tidak Valid")</f>
        <v>Valid</v>
      </c>
      <c r="G16" s="100">
        <v>0.83453260006433461</v>
      </c>
      <c r="H16" s="52" t="str">
        <f t="shared" ref="H16:H22" si="6">IF(G16&gt;0.7,"Valid","Tidak Valid")</f>
        <v>Valid</v>
      </c>
      <c r="I16" s="52" t="str">
        <f t="shared" ref="I16:I22" si="7">IF(G16&gt;0.6,"Valid","Tidak Valid")</f>
        <v>Valid</v>
      </c>
    </row>
    <row r="17" spans="2:9" x14ac:dyDescent="0.3">
      <c r="B17" s="48" t="s">
        <v>5</v>
      </c>
      <c r="C17" s="100">
        <v>0.77109863640532783</v>
      </c>
      <c r="D17" s="52" t="str">
        <f t="shared" si="4"/>
        <v>Valid</v>
      </c>
      <c r="E17" s="52" t="str">
        <f t="shared" si="5"/>
        <v>Valid</v>
      </c>
      <c r="G17" s="100">
        <v>0.83950581345168762</v>
      </c>
      <c r="H17" s="52" t="str">
        <f t="shared" si="6"/>
        <v>Valid</v>
      </c>
      <c r="I17" s="52" t="str">
        <f t="shared" si="7"/>
        <v>Valid</v>
      </c>
    </row>
    <row r="18" spans="2:9" x14ac:dyDescent="0.3">
      <c r="B18" s="48" t="s">
        <v>6</v>
      </c>
      <c r="C18" s="100">
        <v>0.86201161447068919</v>
      </c>
      <c r="D18" s="52" t="str">
        <f t="shared" si="4"/>
        <v>Valid</v>
      </c>
      <c r="E18" s="52" t="str">
        <f t="shared" si="5"/>
        <v>Valid</v>
      </c>
      <c r="G18" s="100">
        <v>0.89601275881735432</v>
      </c>
      <c r="H18" s="52" t="str">
        <f t="shared" si="6"/>
        <v>Valid</v>
      </c>
      <c r="I18" s="52" t="str">
        <f t="shared" si="7"/>
        <v>Valid</v>
      </c>
    </row>
    <row r="19" spans="2:9" x14ac:dyDescent="0.3">
      <c r="B19" s="48" t="s">
        <v>7</v>
      </c>
      <c r="C19" s="100">
        <v>0.9366752895539957</v>
      </c>
      <c r="D19" s="52" t="str">
        <f t="shared" si="4"/>
        <v>Valid</v>
      </c>
      <c r="E19" s="52" t="str">
        <f t="shared" si="5"/>
        <v>Valid</v>
      </c>
      <c r="G19" s="100">
        <v>0.95141432841100471</v>
      </c>
      <c r="H19" s="52" t="str">
        <f t="shared" si="6"/>
        <v>Valid</v>
      </c>
      <c r="I19" s="52" t="str">
        <f t="shared" si="7"/>
        <v>Valid</v>
      </c>
    </row>
    <row r="20" spans="2:9" x14ac:dyDescent="0.3">
      <c r="B20" s="48" t="s">
        <v>8</v>
      </c>
      <c r="C20" s="100">
        <v>0.82165684154163121</v>
      </c>
      <c r="D20" s="52" t="str">
        <f t="shared" si="4"/>
        <v>Valid</v>
      </c>
      <c r="E20" s="52" t="str">
        <f t="shared" si="5"/>
        <v>Valid</v>
      </c>
      <c r="G20" s="100">
        <v>0.87130516562025684</v>
      </c>
      <c r="H20" s="52" t="str">
        <f t="shared" si="6"/>
        <v>Valid</v>
      </c>
      <c r="I20" s="52" t="str">
        <f t="shared" si="7"/>
        <v>Valid</v>
      </c>
    </row>
    <row r="21" spans="2:9" x14ac:dyDescent="0.3">
      <c r="B21" s="48" t="s">
        <v>9</v>
      </c>
      <c r="C21" s="100">
        <v>0.79904632341473891</v>
      </c>
      <c r="D21" s="52" t="str">
        <f t="shared" si="4"/>
        <v>Valid</v>
      </c>
      <c r="E21" s="52" t="str">
        <f t="shared" si="5"/>
        <v>Valid</v>
      </c>
      <c r="G21" s="100">
        <v>0.87005804178167956</v>
      </c>
      <c r="H21" s="52" t="str">
        <f t="shared" si="6"/>
        <v>Valid</v>
      </c>
      <c r="I21" s="52" t="str">
        <f t="shared" si="7"/>
        <v>Valid</v>
      </c>
    </row>
    <row r="22" spans="2:9" x14ac:dyDescent="0.3">
      <c r="B22" s="48" t="s">
        <v>10</v>
      </c>
      <c r="C22" s="100">
        <v>0.89926777828655069</v>
      </c>
      <c r="D22" s="52" t="str">
        <f t="shared" si="4"/>
        <v>Valid</v>
      </c>
      <c r="E22" s="52" t="str">
        <f t="shared" si="5"/>
        <v>Valid</v>
      </c>
      <c r="G22" s="100">
        <v>0.91952227829461108</v>
      </c>
      <c r="H22" s="52" t="str">
        <f t="shared" si="6"/>
        <v>Valid</v>
      </c>
      <c r="I22" s="52" t="str">
        <f t="shared" si="7"/>
        <v>Valid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85"/>
  <sheetViews>
    <sheetView showGridLines="0" topLeftCell="A42" zoomScale="70" zoomScaleNormal="70" workbookViewId="0">
      <selection activeCell="Q81" sqref="Q81"/>
    </sheetView>
  </sheetViews>
  <sheetFormatPr defaultRowHeight="15.6" x14ac:dyDescent="0.3"/>
  <cols>
    <col min="1" max="1" width="8.88671875" style="15"/>
    <col min="2" max="2" width="12.5546875" style="15" customWidth="1"/>
    <col min="3" max="3" width="11.33203125" style="59" customWidth="1"/>
    <col min="4" max="4" width="11.33203125" style="60" customWidth="1"/>
    <col min="5" max="10" width="11.33203125" style="59" customWidth="1"/>
    <col min="11" max="12" width="10.6640625" style="15" customWidth="1"/>
    <col min="13" max="14" width="8.88671875" style="15"/>
    <col min="15" max="18" width="11.77734375" style="15" customWidth="1"/>
    <col min="19" max="19" width="8.88671875" style="15" customWidth="1"/>
    <col min="20" max="20" width="12.77734375" style="15" customWidth="1"/>
    <col min="21" max="22" width="8.88671875" style="15" customWidth="1"/>
    <col min="23" max="23" width="10.33203125" style="15" customWidth="1"/>
    <col min="24" max="25" width="8.88671875" style="15" customWidth="1"/>
    <col min="26" max="16384" width="8.88671875" style="15"/>
  </cols>
  <sheetData>
    <row r="1" spans="2:18" x14ac:dyDescent="0.3">
      <c r="B1" s="12" t="s">
        <v>83</v>
      </c>
      <c r="M1" s="59"/>
      <c r="O1" s="12" t="s">
        <v>180</v>
      </c>
      <c r="P1" s="59"/>
      <c r="Q1" s="60"/>
      <c r="R1" s="59"/>
    </row>
    <row r="2" spans="2:18" ht="31.2" x14ac:dyDescent="0.3">
      <c r="B2"/>
      <c r="C2" s="56" t="s">
        <v>75</v>
      </c>
      <c r="D2" s="23" t="s">
        <v>80</v>
      </c>
      <c r="E2" s="56" t="s">
        <v>76</v>
      </c>
      <c r="M2" s="59"/>
      <c r="O2"/>
      <c r="P2" s="56" t="s">
        <v>75</v>
      </c>
      <c r="Q2" s="23" t="s">
        <v>80</v>
      </c>
      <c r="R2" s="56" t="s">
        <v>76</v>
      </c>
    </row>
    <row r="3" spans="2:18" x14ac:dyDescent="0.3">
      <c r="B3" s="53" t="s">
        <v>3</v>
      </c>
      <c r="C3" s="57">
        <v>8.7440255731666319E-2</v>
      </c>
      <c r="D3" s="58" t="s">
        <v>79</v>
      </c>
      <c r="E3" s="57">
        <v>-4.0318108465900337E-2</v>
      </c>
      <c r="M3" s="59"/>
      <c r="O3" s="53" t="s">
        <v>3</v>
      </c>
      <c r="P3" s="57">
        <v>8.3078975481855291E-2</v>
      </c>
      <c r="Q3" s="58" t="s">
        <v>79</v>
      </c>
      <c r="R3" s="57">
        <v>-4.5289967950684851E-2</v>
      </c>
    </row>
    <row r="4" spans="2:18" x14ac:dyDescent="0.3">
      <c r="B4" s="53" t="s">
        <v>10</v>
      </c>
      <c r="C4" s="57">
        <v>0.62802113674290816</v>
      </c>
      <c r="D4" s="58" t="s">
        <v>78</v>
      </c>
      <c r="E4" s="57">
        <v>0.58425891753619141</v>
      </c>
      <c r="M4" s="59"/>
      <c r="O4" s="53" t="s">
        <v>10</v>
      </c>
      <c r="P4" s="57">
        <v>0.63089330871773663</v>
      </c>
      <c r="Q4" s="58" t="s">
        <v>78</v>
      </c>
      <c r="R4" s="57">
        <v>0.58746899209629388</v>
      </c>
    </row>
    <row r="5" spans="2:18" x14ac:dyDescent="0.3">
      <c r="M5" s="59"/>
      <c r="P5" s="59"/>
      <c r="Q5" s="60"/>
      <c r="R5" s="59"/>
    </row>
    <row r="6" spans="2:18" x14ac:dyDescent="0.3">
      <c r="B6" s="12" t="s">
        <v>81</v>
      </c>
      <c r="M6" s="59"/>
      <c r="O6" s="12" t="s">
        <v>81</v>
      </c>
      <c r="P6" s="59"/>
      <c r="Q6" s="60"/>
      <c r="R6" s="59"/>
    </row>
    <row r="7" spans="2:18" x14ac:dyDescent="0.3">
      <c r="B7" s="54">
        <v>0.75</v>
      </c>
      <c r="C7" s="60" t="s">
        <v>77</v>
      </c>
      <c r="M7" s="59"/>
      <c r="O7" s="54">
        <v>0.75</v>
      </c>
      <c r="P7" s="60" t="s">
        <v>77</v>
      </c>
      <c r="Q7" s="60"/>
      <c r="R7" s="59"/>
    </row>
    <row r="8" spans="2:18" x14ac:dyDescent="0.3">
      <c r="B8" s="55">
        <v>0.5</v>
      </c>
      <c r="C8" s="60" t="s">
        <v>78</v>
      </c>
      <c r="M8" s="59"/>
      <c r="O8" s="55">
        <v>0.5</v>
      </c>
      <c r="P8" s="60" t="s">
        <v>78</v>
      </c>
      <c r="Q8" s="60"/>
      <c r="R8" s="59"/>
    </row>
    <row r="9" spans="2:18" x14ac:dyDescent="0.3">
      <c r="B9" s="54">
        <v>0.25</v>
      </c>
      <c r="C9" s="60" t="s">
        <v>79</v>
      </c>
      <c r="M9" s="59"/>
      <c r="O9" s="54">
        <v>0.25</v>
      </c>
      <c r="P9" s="60" t="s">
        <v>79</v>
      </c>
      <c r="Q9" s="60"/>
      <c r="R9" s="59"/>
    </row>
    <row r="10" spans="2:18" x14ac:dyDescent="0.3">
      <c r="M10" s="59"/>
      <c r="P10" s="59"/>
      <c r="Q10" s="60"/>
      <c r="R10" s="59"/>
    </row>
    <row r="11" spans="2:18" x14ac:dyDescent="0.3">
      <c r="B11" s="12" t="s">
        <v>82</v>
      </c>
      <c r="M11" s="59"/>
      <c r="O11" s="12" t="s">
        <v>82</v>
      </c>
      <c r="P11" s="59"/>
      <c r="Q11" s="60"/>
      <c r="R11" s="59"/>
    </row>
    <row r="12" spans="2:18" x14ac:dyDescent="0.3">
      <c r="B12" s="54">
        <v>0.67</v>
      </c>
      <c r="C12" s="60" t="s">
        <v>77</v>
      </c>
      <c r="M12" s="59"/>
      <c r="O12" s="54">
        <v>0.67</v>
      </c>
      <c r="P12" s="60" t="s">
        <v>77</v>
      </c>
      <c r="Q12" s="60"/>
      <c r="R12" s="59"/>
    </row>
    <row r="13" spans="2:18" x14ac:dyDescent="0.3">
      <c r="B13" s="54">
        <v>0.33</v>
      </c>
      <c r="C13" s="60" t="s">
        <v>78</v>
      </c>
      <c r="M13" s="59"/>
      <c r="O13" s="54">
        <v>0.33</v>
      </c>
      <c r="P13" s="60" t="s">
        <v>78</v>
      </c>
      <c r="Q13" s="60"/>
      <c r="R13" s="59"/>
    </row>
    <row r="14" spans="2:18" x14ac:dyDescent="0.3">
      <c r="B14" s="54">
        <v>0.19</v>
      </c>
      <c r="C14" s="60" t="s">
        <v>79</v>
      </c>
      <c r="M14" s="59"/>
      <c r="O14" s="54">
        <v>0.19</v>
      </c>
      <c r="P14" s="60" t="s">
        <v>79</v>
      </c>
      <c r="Q14" s="60"/>
      <c r="R14" s="59"/>
    </row>
    <row r="15" spans="2:18" x14ac:dyDescent="0.3">
      <c r="M15" s="59"/>
      <c r="P15" s="59"/>
      <c r="Q15" s="60"/>
      <c r="R15" s="59"/>
    </row>
    <row r="16" spans="2:18" x14ac:dyDescent="0.3">
      <c r="B16" s="12" t="s">
        <v>84</v>
      </c>
      <c r="M16" s="59"/>
      <c r="O16" s="12" t="s">
        <v>182</v>
      </c>
      <c r="P16" s="59"/>
      <c r="Q16" s="60"/>
      <c r="R16" s="59"/>
    </row>
    <row r="17" spans="2:23" x14ac:dyDescent="0.3">
      <c r="B17" s="15" t="s">
        <v>85</v>
      </c>
      <c r="M17" s="59"/>
      <c r="O17" s="15" t="s">
        <v>85</v>
      </c>
      <c r="P17" s="59"/>
      <c r="Q17" s="60"/>
      <c r="R17" s="59"/>
    </row>
    <row r="18" spans="2:23" x14ac:dyDescent="0.3">
      <c r="B18" s="15" t="s">
        <v>186</v>
      </c>
      <c r="M18" s="59"/>
      <c r="O18" s="15" t="s">
        <v>188</v>
      </c>
      <c r="P18" s="59"/>
      <c r="Q18" s="60"/>
      <c r="R18" s="59"/>
    </row>
    <row r="19" spans="2:23" x14ac:dyDescent="0.3">
      <c r="B19" s="15" t="s">
        <v>86</v>
      </c>
      <c r="C19" s="59">
        <f>1-((1-C3*C3)*(1-C4*C4))</f>
        <v>0.39904076301053337</v>
      </c>
      <c r="D19" s="60" t="s">
        <v>77</v>
      </c>
      <c r="M19" s="59"/>
      <c r="O19" s="15" t="s">
        <v>86</v>
      </c>
      <c r="P19" s="59">
        <f>1-((1-P3*P3)*(1-P4*P4))</f>
        <v>0.40218125892942425</v>
      </c>
      <c r="Q19" s="60" t="s">
        <v>78</v>
      </c>
      <c r="R19" s="59"/>
    </row>
    <row r="20" spans="2:23" x14ac:dyDescent="0.3">
      <c r="M20" s="59"/>
      <c r="P20" s="59"/>
      <c r="Q20" s="60"/>
      <c r="R20" s="59"/>
    </row>
    <row r="21" spans="2:23" x14ac:dyDescent="0.3">
      <c r="B21" s="15" t="s">
        <v>87</v>
      </c>
      <c r="M21" s="59"/>
      <c r="O21" s="15" t="s">
        <v>87</v>
      </c>
      <c r="P21" s="59"/>
      <c r="Q21" s="60"/>
      <c r="R21" s="59"/>
    </row>
    <row r="22" spans="2:23" x14ac:dyDescent="0.3">
      <c r="B22" s="15" t="s">
        <v>88</v>
      </c>
      <c r="M22" s="59"/>
      <c r="O22" s="15" t="s">
        <v>88</v>
      </c>
      <c r="P22" s="59"/>
      <c r="Q22" s="60"/>
      <c r="R22" s="59"/>
    </row>
    <row r="23" spans="2:23" x14ac:dyDescent="0.3">
      <c r="B23" s="12" t="s">
        <v>89</v>
      </c>
      <c r="M23" s="59"/>
      <c r="O23" s="12" t="s">
        <v>89</v>
      </c>
      <c r="P23" s="59"/>
      <c r="Q23" s="60"/>
      <c r="R23" s="59"/>
    </row>
    <row r="24" spans="2:23" x14ac:dyDescent="0.3">
      <c r="B24" s="54">
        <v>0.02</v>
      </c>
      <c r="C24" s="60" t="s">
        <v>79</v>
      </c>
      <c r="M24" s="59"/>
      <c r="O24" s="54">
        <v>0.02</v>
      </c>
      <c r="P24" s="60" t="s">
        <v>79</v>
      </c>
      <c r="Q24" s="60"/>
      <c r="R24" s="59"/>
    </row>
    <row r="25" spans="2:23" x14ac:dyDescent="0.3">
      <c r="B25" s="54">
        <v>0.15</v>
      </c>
      <c r="C25" s="60" t="s">
        <v>78</v>
      </c>
      <c r="M25" s="59"/>
      <c r="O25" s="54">
        <v>0.15</v>
      </c>
      <c r="P25" s="60" t="s">
        <v>78</v>
      </c>
      <c r="Q25" s="60"/>
      <c r="R25" s="59"/>
    </row>
    <row r="26" spans="2:23" x14ac:dyDescent="0.3">
      <c r="B26" s="54">
        <v>0.35</v>
      </c>
      <c r="C26" s="60" t="s">
        <v>77</v>
      </c>
      <c r="M26" s="59"/>
      <c r="O26" s="54">
        <v>0.35</v>
      </c>
      <c r="P26" s="60" t="s">
        <v>77</v>
      </c>
      <c r="Q26" s="60"/>
      <c r="R26" s="59"/>
    </row>
    <row r="28" spans="2:23" x14ac:dyDescent="0.3">
      <c r="B28" s="12" t="s">
        <v>90</v>
      </c>
      <c r="O28" s="12" t="s">
        <v>181</v>
      </c>
      <c r="P28" s="59"/>
      <c r="Q28" s="60"/>
      <c r="R28" s="59"/>
      <c r="S28" s="59"/>
      <c r="T28" s="59"/>
      <c r="U28" s="59"/>
      <c r="V28" s="59"/>
      <c r="W28" s="59"/>
    </row>
    <row r="29" spans="2:23" ht="47.4" thickBot="1" x14ac:dyDescent="0.35">
      <c r="B29" s="17" t="s">
        <v>16</v>
      </c>
      <c r="C29" s="66" t="s">
        <v>3</v>
      </c>
      <c r="D29" s="62" t="s">
        <v>4</v>
      </c>
      <c r="E29" s="62" t="s">
        <v>5</v>
      </c>
      <c r="F29" s="62" t="s">
        <v>6</v>
      </c>
      <c r="G29" s="62" t="s">
        <v>7</v>
      </c>
      <c r="H29" s="62" t="s">
        <v>8</v>
      </c>
      <c r="I29" s="62" t="s">
        <v>9</v>
      </c>
      <c r="J29" s="62" t="s">
        <v>10</v>
      </c>
      <c r="O29" s="17" t="s">
        <v>16</v>
      </c>
      <c r="P29" s="66" t="s">
        <v>3</v>
      </c>
      <c r="Q29" s="62" t="s">
        <v>4</v>
      </c>
      <c r="R29" s="62" t="s">
        <v>5</v>
      </c>
      <c r="S29" s="62" t="s">
        <v>6</v>
      </c>
      <c r="T29" s="62" t="s">
        <v>7</v>
      </c>
      <c r="U29" s="62" t="s">
        <v>8</v>
      </c>
      <c r="V29" s="62" t="s">
        <v>9</v>
      </c>
      <c r="W29" s="62" t="s">
        <v>10</v>
      </c>
    </row>
    <row r="30" spans="2:23" x14ac:dyDescent="0.3">
      <c r="B30" s="25" t="s">
        <v>3</v>
      </c>
      <c r="C30" s="67" t="s">
        <v>16</v>
      </c>
      <c r="D30" s="64" t="s">
        <v>16</v>
      </c>
      <c r="E30" s="61" t="s">
        <v>16</v>
      </c>
      <c r="F30" s="61" t="s">
        <v>16</v>
      </c>
      <c r="G30" s="61" t="s">
        <v>16</v>
      </c>
      <c r="H30" s="61" t="s">
        <v>16</v>
      </c>
      <c r="I30" s="61" t="s">
        <v>16</v>
      </c>
      <c r="J30" s="61" t="s">
        <v>16</v>
      </c>
      <c r="O30" s="25" t="s">
        <v>3</v>
      </c>
      <c r="P30" s="67" t="s">
        <v>16</v>
      </c>
      <c r="Q30" s="64" t="s">
        <v>16</v>
      </c>
      <c r="R30" s="61" t="s">
        <v>16</v>
      </c>
      <c r="S30" s="61" t="s">
        <v>16</v>
      </c>
      <c r="T30" s="61" t="s">
        <v>16</v>
      </c>
      <c r="U30" s="61" t="s">
        <v>16</v>
      </c>
      <c r="V30" s="61" t="s">
        <v>16</v>
      </c>
      <c r="W30" s="61" t="s">
        <v>16</v>
      </c>
    </row>
    <row r="31" spans="2:23" x14ac:dyDescent="0.3">
      <c r="B31" s="25" t="s">
        <v>4</v>
      </c>
      <c r="C31" s="68">
        <v>2.0388120909097065E-3</v>
      </c>
      <c r="D31" s="65" t="s">
        <v>16</v>
      </c>
      <c r="E31" s="63" t="s">
        <v>16</v>
      </c>
      <c r="F31" s="63" t="s">
        <v>16</v>
      </c>
      <c r="G31" s="63" t="s">
        <v>16</v>
      </c>
      <c r="H31" s="63" t="s">
        <v>16</v>
      </c>
      <c r="I31" s="63" t="s">
        <v>16</v>
      </c>
      <c r="J31" s="71">
        <v>0.13961260238305917</v>
      </c>
      <c r="O31" s="25" t="s">
        <v>4</v>
      </c>
      <c r="P31" s="68">
        <v>4.0133712190857504E-3</v>
      </c>
      <c r="Q31" s="65" t="s">
        <v>16</v>
      </c>
      <c r="R31" s="63" t="s">
        <v>16</v>
      </c>
      <c r="S31" s="63" t="s">
        <v>16</v>
      </c>
      <c r="T31" s="63" t="s">
        <v>16</v>
      </c>
      <c r="U31" s="63" t="s">
        <v>16</v>
      </c>
      <c r="V31" s="63" t="s">
        <v>16</v>
      </c>
      <c r="W31" s="63">
        <v>0.16782347661398947</v>
      </c>
    </row>
    <row r="32" spans="2:23" x14ac:dyDescent="0.3">
      <c r="B32" s="25" t="s">
        <v>5</v>
      </c>
      <c r="C32" s="68">
        <v>2.0836744691117579E-3</v>
      </c>
      <c r="D32" s="65" t="s">
        <v>16</v>
      </c>
      <c r="E32" s="63" t="s">
        <v>16</v>
      </c>
      <c r="F32" s="63" t="s">
        <v>16</v>
      </c>
      <c r="G32" s="63" t="s">
        <v>16</v>
      </c>
      <c r="H32" s="63" t="s">
        <v>16</v>
      </c>
      <c r="I32" s="63" t="s">
        <v>16</v>
      </c>
      <c r="J32" s="71">
        <v>1.4694183691252333E-2</v>
      </c>
      <c r="O32" s="25" t="s">
        <v>5</v>
      </c>
      <c r="P32" s="68">
        <v>3.9131635881773496E-3</v>
      </c>
      <c r="Q32" s="65" t="s">
        <v>16</v>
      </c>
      <c r="R32" s="63" t="s">
        <v>16</v>
      </c>
      <c r="S32" s="63" t="s">
        <v>16</v>
      </c>
      <c r="T32" s="63" t="s">
        <v>16</v>
      </c>
      <c r="U32" s="63" t="s">
        <v>16</v>
      </c>
      <c r="V32" s="63" t="s">
        <v>16</v>
      </c>
      <c r="W32" s="63">
        <v>1.4978735357208017E-2</v>
      </c>
    </row>
    <row r="33" spans="2:23" x14ac:dyDescent="0.3">
      <c r="B33" s="25" t="s">
        <v>6</v>
      </c>
      <c r="C33" s="68">
        <v>1.451553909270408E-2</v>
      </c>
      <c r="D33" s="65" t="s">
        <v>16</v>
      </c>
      <c r="E33" s="63" t="s">
        <v>16</v>
      </c>
      <c r="F33" s="63" t="s">
        <v>16</v>
      </c>
      <c r="G33" s="63" t="s">
        <v>16</v>
      </c>
      <c r="H33" s="63" t="s">
        <v>16</v>
      </c>
      <c r="I33" s="63" t="s">
        <v>16</v>
      </c>
      <c r="J33" s="71">
        <v>0.17288844672273845</v>
      </c>
      <c r="O33" s="25" t="s">
        <v>6</v>
      </c>
      <c r="P33" s="68">
        <v>1.2440269795138365E-2</v>
      </c>
      <c r="Q33" s="65" t="s">
        <v>16</v>
      </c>
      <c r="R33" s="63" t="s">
        <v>16</v>
      </c>
      <c r="S33" s="63" t="s">
        <v>16</v>
      </c>
      <c r="T33" s="63" t="s">
        <v>16</v>
      </c>
      <c r="U33" s="63" t="s">
        <v>16</v>
      </c>
      <c r="V33" s="63" t="s">
        <v>16</v>
      </c>
      <c r="W33" s="63">
        <v>0.21234163651648374</v>
      </c>
    </row>
    <row r="34" spans="2:23" x14ac:dyDescent="0.3">
      <c r="B34" s="25" t="s">
        <v>7</v>
      </c>
      <c r="C34" s="68">
        <v>2.6150773793036052E-2</v>
      </c>
      <c r="D34" s="65" t="s">
        <v>16</v>
      </c>
      <c r="E34" s="63" t="s">
        <v>16</v>
      </c>
      <c r="F34" s="63" t="s">
        <v>16</v>
      </c>
      <c r="G34" s="63" t="s">
        <v>16</v>
      </c>
      <c r="H34" s="63" t="s">
        <v>16</v>
      </c>
      <c r="I34" s="63" t="s">
        <v>16</v>
      </c>
      <c r="J34" s="72">
        <v>1.3876290646064325E-2</v>
      </c>
      <c r="O34" s="25" t="s">
        <v>7</v>
      </c>
      <c r="P34" s="68">
        <v>2.1098235733121987E-2</v>
      </c>
      <c r="Q34" s="65" t="s">
        <v>16</v>
      </c>
      <c r="R34" s="63" t="s">
        <v>16</v>
      </c>
      <c r="S34" s="63" t="s">
        <v>16</v>
      </c>
      <c r="T34" s="63" t="s">
        <v>16</v>
      </c>
      <c r="U34" s="63" t="s">
        <v>16</v>
      </c>
      <c r="V34" s="63" t="s">
        <v>16</v>
      </c>
      <c r="W34" s="72">
        <v>5.7490547393292974E-3</v>
      </c>
    </row>
    <row r="35" spans="2:23" x14ac:dyDescent="0.3">
      <c r="B35" s="25" t="s">
        <v>8</v>
      </c>
      <c r="C35" s="68">
        <v>3.625174838059565E-3</v>
      </c>
      <c r="D35" s="65" t="s">
        <v>16</v>
      </c>
      <c r="E35" s="63" t="s">
        <v>16</v>
      </c>
      <c r="F35" s="63" t="s">
        <v>16</v>
      </c>
      <c r="G35" s="63" t="s">
        <v>16</v>
      </c>
      <c r="H35" s="63" t="s">
        <v>16</v>
      </c>
      <c r="I35" s="63" t="s">
        <v>16</v>
      </c>
      <c r="J35" s="71">
        <v>0.1147503422398224</v>
      </c>
      <c r="O35" s="25" t="s">
        <v>8</v>
      </c>
      <c r="P35" s="68">
        <v>6.536732403123693E-4</v>
      </c>
      <c r="Q35" s="65" t="s">
        <v>16</v>
      </c>
      <c r="R35" s="63" t="s">
        <v>16</v>
      </c>
      <c r="S35" s="63" t="s">
        <v>16</v>
      </c>
      <c r="T35" s="63" t="s">
        <v>16</v>
      </c>
      <c r="U35" s="63" t="s">
        <v>16</v>
      </c>
      <c r="V35" s="63" t="s">
        <v>16</v>
      </c>
      <c r="W35" s="63">
        <v>0.11565392867993589</v>
      </c>
    </row>
    <row r="36" spans="2:23" x14ac:dyDescent="0.3">
      <c r="B36" s="25" t="s">
        <v>9</v>
      </c>
      <c r="C36" s="68">
        <v>3.1518216757201395E-3</v>
      </c>
      <c r="D36" s="65" t="s">
        <v>16</v>
      </c>
      <c r="E36" s="63" t="s">
        <v>16</v>
      </c>
      <c r="F36" s="63" t="s">
        <v>16</v>
      </c>
      <c r="G36" s="63" t="s">
        <v>16</v>
      </c>
      <c r="H36" s="63" t="s">
        <v>16</v>
      </c>
      <c r="I36" s="63" t="s">
        <v>16</v>
      </c>
      <c r="J36" s="63">
        <v>4.2163603724758421E-2</v>
      </c>
      <c r="O36" s="25" t="s">
        <v>9</v>
      </c>
      <c r="P36" s="68">
        <v>3.4596674114430138E-3</v>
      </c>
      <c r="Q36" s="65" t="s">
        <v>16</v>
      </c>
      <c r="R36" s="63" t="s">
        <v>16</v>
      </c>
      <c r="S36" s="63" t="s">
        <v>16</v>
      </c>
      <c r="T36" s="63" t="s">
        <v>16</v>
      </c>
      <c r="U36" s="63" t="s">
        <v>16</v>
      </c>
      <c r="V36" s="63" t="s">
        <v>16</v>
      </c>
      <c r="W36" s="63">
        <v>4.3630978984255435E-2</v>
      </c>
    </row>
    <row r="37" spans="2:23" ht="16.2" thickBot="1" x14ac:dyDescent="0.35">
      <c r="B37" s="25" t="s">
        <v>10</v>
      </c>
      <c r="C37" s="69">
        <v>4.2944818659609377E-2</v>
      </c>
      <c r="D37" s="65" t="s">
        <v>16</v>
      </c>
      <c r="E37" s="63" t="s">
        <v>16</v>
      </c>
      <c r="F37" s="63" t="s">
        <v>16</v>
      </c>
      <c r="G37" s="63" t="s">
        <v>16</v>
      </c>
      <c r="H37" s="63" t="s">
        <v>16</v>
      </c>
      <c r="I37" s="63" t="s">
        <v>16</v>
      </c>
      <c r="J37" s="63" t="s">
        <v>16</v>
      </c>
      <c r="O37" s="25" t="s">
        <v>10</v>
      </c>
      <c r="P37" s="69">
        <v>5.1283548685065072E-2</v>
      </c>
      <c r="Q37" s="65" t="s">
        <v>16</v>
      </c>
      <c r="R37" s="63" t="s">
        <v>16</v>
      </c>
      <c r="S37" s="63" t="s">
        <v>16</v>
      </c>
      <c r="T37" s="63" t="s">
        <v>16</v>
      </c>
      <c r="U37" s="63" t="s">
        <v>16</v>
      </c>
      <c r="V37" s="63" t="s">
        <v>16</v>
      </c>
      <c r="W37" s="63" t="s">
        <v>16</v>
      </c>
    </row>
    <row r="38" spans="2:23" ht="16.2" thickBot="1" x14ac:dyDescent="0.35">
      <c r="P38" s="59"/>
      <c r="Q38" s="60"/>
      <c r="R38" s="59"/>
      <c r="S38" s="59"/>
      <c r="T38" s="59"/>
      <c r="U38" s="59"/>
      <c r="V38" s="59"/>
      <c r="W38" s="59"/>
    </row>
    <row r="39" spans="2:23" ht="47.4" thickBot="1" x14ac:dyDescent="0.35">
      <c r="C39" s="70" t="s">
        <v>92</v>
      </c>
      <c r="J39" s="70" t="s">
        <v>187</v>
      </c>
      <c r="P39" s="70" t="s">
        <v>92</v>
      </c>
      <c r="Q39" s="60"/>
      <c r="R39" s="59"/>
      <c r="S39" s="59"/>
      <c r="T39" s="59"/>
      <c r="U39" s="59"/>
      <c r="V39" s="59"/>
      <c r="W39" s="70" t="s">
        <v>189</v>
      </c>
    </row>
    <row r="40" spans="2:23" x14ac:dyDescent="0.3">
      <c r="P40" s="59"/>
      <c r="Q40" s="60"/>
      <c r="R40" s="59"/>
      <c r="S40" s="59"/>
      <c r="T40" s="59"/>
      <c r="U40" s="59"/>
      <c r="V40" s="59"/>
      <c r="W40" s="59"/>
    </row>
    <row r="41" spans="2:23" x14ac:dyDescent="0.3">
      <c r="C41" s="59" t="s">
        <v>91</v>
      </c>
      <c r="P41" s="59" t="s">
        <v>91</v>
      </c>
      <c r="Q41" s="60"/>
      <c r="R41" s="59"/>
      <c r="S41" s="59"/>
      <c r="T41" s="59"/>
      <c r="U41" s="59"/>
      <c r="V41" s="59"/>
      <c r="W41" s="59"/>
    </row>
    <row r="42" spans="2:23" x14ac:dyDescent="0.3">
      <c r="C42" s="54">
        <v>0.02</v>
      </c>
      <c r="D42" s="60" t="s">
        <v>93</v>
      </c>
      <c r="P42" s="54">
        <v>0.02</v>
      </c>
      <c r="Q42" s="60" t="s">
        <v>93</v>
      </c>
      <c r="R42" s="59"/>
      <c r="S42" s="59"/>
      <c r="T42" s="59"/>
      <c r="U42" s="59"/>
      <c r="V42" s="59"/>
      <c r="W42" s="59"/>
    </row>
    <row r="43" spans="2:23" x14ac:dyDescent="0.3">
      <c r="C43" s="54">
        <v>0.15</v>
      </c>
      <c r="D43" s="60" t="s">
        <v>78</v>
      </c>
      <c r="P43" s="54">
        <v>0.15</v>
      </c>
      <c r="Q43" s="60" t="s">
        <v>78</v>
      </c>
      <c r="R43" s="59"/>
      <c r="S43" s="59"/>
      <c r="T43" s="59"/>
      <c r="U43" s="59"/>
      <c r="V43" s="59"/>
      <c r="W43" s="59"/>
    </row>
    <row r="44" spans="2:23" x14ac:dyDescent="0.3">
      <c r="C44" s="54">
        <v>0.35</v>
      </c>
      <c r="D44" s="60" t="s">
        <v>94</v>
      </c>
      <c r="P44" s="54">
        <v>0.35</v>
      </c>
      <c r="Q44" s="60" t="s">
        <v>94</v>
      </c>
      <c r="R44" s="59"/>
      <c r="S44" s="59"/>
      <c r="T44" s="59"/>
      <c r="U44" s="59"/>
      <c r="V44" s="59"/>
      <c r="W44" s="59"/>
    </row>
    <row r="47" spans="2:23" x14ac:dyDescent="0.3">
      <c r="B47" s="12" t="s">
        <v>97</v>
      </c>
      <c r="O47" s="12" t="s">
        <v>183</v>
      </c>
    </row>
    <row r="69" spans="2:19" x14ac:dyDescent="0.3">
      <c r="O69" s="73" t="s">
        <v>75</v>
      </c>
      <c r="P69" s="59"/>
      <c r="Q69" s="60"/>
      <c r="R69" s="60" t="s">
        <v>1</v>
      </c>
      <c r="S69" s="59"/>
    </row>
    <row r="70" spans="2:19" x14ac:dyDescent="0.3">
      <c r="B70" s="73" t="s">
        <v>75</v>
      </c>
      <c r="E70" s="60" t="s">
        <v>1</v>
      </c>
      <c r="O70" s="53" t="s">
        <v>3</v>
      </c>
      <c r="P70" s="57">
        <f>P3</f>
        <v>8.3078975481855291E-2</v>
      </c>
      <c r="Q70" s="60"/>
      <c r="R70" s="6" t="s">
        <v>3</v>
      </c>
      <c r="S70" s="85">
        <f>'Convergent Validity All'!O57</f>
        <v>0.99999999999999978</v>
      </c>
    </row>
    <row r="71" spans="2:19" x14ac:dyDescent="0.3">
      <c r="B71" s="53" t="s">
        <v>3</v>
      </c>
      <c r="C71" s="57">
        <f>C3</f>
        <v>8.7440255731666319E-2</v>
      </c>
      <c r="E71" s="6" t="s">
        <v>3</v>
      </c>
      <c r="F71" s="9">
        <f>'Convergent Validity All'!O4</f>
        <v>0.99999999999999978</v>
      </c>
      <c r="O71" s="53" t="s">
        <v>10</v>
      </c>
      <c r="P71" s="57">
        <f t="shared" ref="P71" si="0">P4</f>
        <v>0.63089330871773663</v>
      </c>
      <c r="Q71" s="60"/>
      <c r="R71" s="6" t="s">
        <v>4</v>
      </c>
      <c r="S71" s="85">
        <f>'Convergent Validity All'!O58</f>
        <v>0.57309794026723659</v>
      </c>
    </row>
    <row r="72" spans="2:19" x14ac:dyDescent="0.3">
      <c r="B72" s="53" t="s">
        <v>10</v>
      </c>
      <c r="C72" s="57">
        <f>C4</f>
        <v>0.62802113674290816</v>
      </c>
      <c r="E72" s="6" t="s">
        <v>4</v>
      </c>
      <c r="F72" s="9">
        <f>'Convergent Validity All'!O5</f>
        <v>0.41021434822032665</v>
      </c>
      <c r="O72" s="15" t="s">
        <v>95</v>
      </c>
      <c r="P72" s="74">
        <f>AVERAGE(P70:P71)</f>
        <v>0.35698614209979596</v>
      </c>
      <c r="Q72" s="60"/>
      <c r="R72" s="6" t="s">
        <v>5</v>
      </c>
      <c r="S72" s="85">
        <f>'Convergent Validity All'!O59</f>
        <v>0.47006278990401201</v>
      </c>
    </row>
    <row r="73" spans="2:19" x14ac:dyDescent="0.3">
      <c r="B73" s="15" t="s">
        <v>95</v>
      </c>
      <c r="C73" s="74">
        <f>AVERAGE(C71:C72)</f>
        <v>0.35773069623728726</v>
      </c>
      <c r="E73" s="6" t="s">
        <v>5</v>
      </c>
      <c r="F73" s="9">
        <f>'Convergent Validity All'!O6</f>
        <v>0.47012214331031837</v>
      </c>
      <c r="P73" s="59"/>
      <c r="Q73" s="60"/>
      <c r="R73" s="6" t="s">
        <v>6</v>
      </c>
      <c r="S73" s="85">
        <f>'Convergent Validity All'!O60</f>
        <v>0.55638133893501218</v>
      </c>
    </row>
    <row r="74" spans="2:19" x14ac:dyDescent="0.3">
      <c r="E74" s="6" t="s">
        <v>6</v>
      </c>
      <c r="F74" s="9">
        <f>'Convergent Validity All'!O7</f>
        <v>0.48844800953045392</v>
      </c>
      <c r="P74" s="59"/>
      <c r="Q74" s="60"/>
      <c r="R74" s="6" t="s">
        <v>7</v>
      </c>
      <c r="S74" s="85">
        <f>'Convergent Validity All'!O61</f>
        <v>0.79682053826079779</v>
      </c>
    </row>
    <row r="75" spans="2:19" x14ac:dyDescent="0.3">
      <c r="E75" s="6" t="s">
        <v>7</v>
      </c>
      <c r="F75" s="9">
        <f>'Convergent Validity All'!O8</f>
        <v>0.79684016361724752</v>
      </c>
      <c r="P75" s="59"/>
      <c r="Q75" s="60"/>
      <c r="R75" s="6" t="s">
        <v>8</v>
      </c>
      <c r="S75" s="85">
        <f>'Convergent Validity All'!O62</f>
        <v>0.53287564080701311</v>
      </c>
    </row>
    <row r="76" spans="2:19" x14ac:dyDescent="0.3">
      <c r="E76" s="6" t="s">
        <v>8</v>
      </c>
      <c r="F76" s="9">
        <f>'Convergent Validity All'!O9</f>
        <v>0.37291442822631815</v>
      </c>
      <c r="P76" s="59"/>
      <c r="Q76" s="60"/>
      <c r="R76" s="6" t="s">
        <v>9</v>
      </c>
      <c r="S76" s="85">
        <f>'Convergent Validity All'!O63</f>
        <v>0.62928141631366463</v>
      </c>
    </row>
    <row r="77" spans="2:19" x14ac:dyDescent="0.3">
      <c r="E77" s="6" t="s">
        <v>9</v>
      </c>
      <c r="F77" s="9">
        <f>'Convergent Validity All'!O10</f>
        <v>0.48621962865881951</v>
      </c>
      <c r="P77" s="59"/>
      <c r="Q77" s="60"/>
      <c r="R77" s="6" t="s">
        <v>10</v>
      </c>
      <c r="S77" s="85">
        <f>'Convergent Validity All'!O64</f>
        <v>0.56440726810172182</v>
      </c>
    </row>
    <row r="78" spans="2:19" x14ac:dyDescent="0.3">
      <c r="E78" s="6" t="s">
        <v>10</v>
      </c>
      <c r="F78" s="9">
        <f>'Convergent Validity All'!O11</f>
        <v>0.50795671293402589</v>
      </c>
      <c r="P78" s="59"/>
      <c r="Q78" s="60"/>
      <c r="R78" s="15" t="s">
        <v>95</v>
      </c>
      <c r="S78" s="74">
        <f>AVERAGE(S70:S77)</f>
        <v>0.64036586657368222</v>
      </c>
    </row>
    <row r="79" spans="2:19" x14ac:dyDescent="0.3">
      <c r="E79" s="15" t="s">
        <v>95</v>
      </c>
      <c r="F79" s="74">
        <f>AVERAGE(F71:F78)</f>
        <v>0.5665894293121887</v>
      </c>
      <c r="P79" s="59"/>
      <c r="Q79" s="60"/>
      <c r="R79" s="59"/>
      <c r="S79" s="59"/>
    </row>
    <row r="80" spans="2:19" x14ac:dyDescent="0.3">
      <c r="P80" s="59"/>
      <c r="Q80" s="60"/>
      <c r="R80" s="59"/>
      <c r="S80" s="59"/>
    </row>
    <row r="81" spans="2:19" x14ac:dyDescent="0.3">
      <c r="O81" s="12" t="s">
        <v>96</v>
      </c>
      <c r="P81" s="76">
        <v>0.47799999999999998</v>
      </c>
      <c r="Q81" s="77" t="s">
        <v>101</v>
      </c>
      <c r="R81" s="59"/>
      <c r="S81" s="59"/>
    </row>
    <row r="82" spans="2:19" x14ac:dyDescent="0.3">
      <c r="B82" s="12" t="s">
        <v>96</v>
      </c>
      <c r="C82" s="76">
        <v>0.45050000000000001</v>
      </c>
      <c r="D82" s="77" t="s">
        <v>101</v>
      </c>
      <c r="O82" s="15" t="s">
        <v>98</v>
      </c>
      <c r="P82" s="75">
        <v>0.1</v>
      </c>
      <c r="Q82" s="60"/>
      <c r="R82" s="59"/>
      <c r="S82" s="59"/>
    </row>
    <row r="83" spans="2:19" x14ac:dyDescent="0.3">
      <c r="B83" s="15" t="s">
        <v>98</v>
      </c>
      <c r="C83" s="75">
        <v>0.1</v>
      </c>
      <c r="O83" s="15" t="s">
        <v>99</v>
      </c>
      <c r="P83" s="75">
        <v>0.25</v>
      </c>
      <c r="Q83" s="60"/>
      <c r="R83" s="59"/>
      <c r="S83" s="59"/>
    </row>
    <row r="84" spans="2:19" x14ac:dyDescent="0.3">
      <c r="B84" s="15" t="s">
        <v>99</v>
      </c>
      <c r="C84" s="75">
        <v>0.25</v>
      </c>
      <c r="O84" s="15" t="s">
        <v>100</v>
      </c>
      <c r="P84" s="75">
        <v>0.36</v>
      </c>
      <c r="Q84" s="60"/>
      <c r="R84" s="59"/>
      <c r="S84" s="59"/>
    </row>
    <row r="85" spans="2:19" x14ac:dyDescent="0.3">
      <c r="B85" s="15" t="s">
        <v>100</v>
      </c>
      <c r="C85" s="75">
        <v>0.36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4"/>
  <sheetViews>
    <sheetView tabSelected="1" topLeftCell="L25" zoomScale="70" zoomScaleNormal="70" workbookViewId="0">
      <selection activeCell="V55" sqref="V55"/>
    </sheetView>
  </sheetViews>
  <sheetFormatPr defaultRowHeight="18" x14ac:dyDescent="0.3"/>
  <cols>
    <col min="1" max="1" width="8.88671875" style="79"/>
    <col min="2" max="2" width="17.88671875" style="79" bestFit="1" customWidth="1"/>
    <col min="3" max="4" width="8.88671875" style="79"/>
    <col min="5" max="5" width="60.33203125" style="93" customWidth="1"/>
    <col min="6" max="10" width="16.21875" style="93" customWidth="1"/>
    <col min="11" max="11" width="2" style="79" customWidth="1"/>
    <col min="12" max="12" width="18.5546875" style="79" bestFit="1" customWidth="1"/>
    <col min="13" max="14" width="8.88671875" style="79"/>
    <col min="15" max="15" width="53.33203125" style="79" customWidth="1"/>
    <col min="16" max="20" width="26.33203125" style="79" customWidth="1"/>
    <col min="21" max="21" width="3.5546875" style="79" customWidth="1"/>
    <col min="22" max="22" width="29.6640625" style="79" customWidth="1"/>
    <col min="23" max="16384" width="8.88671875" style="79"/>
  </cols>
  <sheetData>
    <row r="2" spans="2:22" ht="54" x14ac:dyDescent="0.3">
      <c r="B2" s="79" t="s">
        <v>102</v>
      </c>
      <c r="E2" s="78" t="s">
        <v>122</v>
      </c>
      <c r="F2" s="78" t="s">
        <v>104</v>
      </c>
      <c r="G2" s="78" t="s">
        <v>105</v>
      </c>
      <c r="H2" s="78" t="s">
        <v>106</v>
      </c>
      <c r="I2" s="78" t="s">
        <v>107</v>
      </c>
      <c r="J2" s="78" t="s">
        <v>108</v>
      </c>
      <c r="L2" s="80" t="s">
        <v>123</v>
      </c>
      <c r="O2" s="78" t="s">
        <v>122</v>
      </c>
      <c r="P2" s="78" t="s">
        <v>104</v>
      </c>
      <c r="Q2" s="78" t="s">
        <v>105</v>
      </c>
      <c r="R2" s="78" t="s">
        <v>106</v>
      </c>
      <c r="S2" s="78" t="s">
        <v>107</v>
      </c>
      <c r="T2" s="78" t="s">
        <v>108</v>
      </c>
      <c r="V2" s="80" t="s">
        <v>123</v>
      </c>
    </row>
    <row r="3" spans="2:22" x14ac:dyDescent="0.3">
      <c r="B3" s="79" t="s">
        <v>103</v>
      </c>
      <c r="C3" s="94">
        <v>0.1</v>
      </c>
      <c r="D3" s="95">
        <v>1.65</v>
      </c>
      <c r="E3" s="78" t="s">
        <v>109</v>
      </c>
      <c r="F3" s="78">
        <v>-5.589868706027841E-2</v>
      </c>
      <c r="G3" s="78">
        <v>-6.2821420843768738E-2</v>
      </c>
      <c r="H3" s="78">
        <v>0.16484275805430817</v>
      </c>
      <c r="I3" s="78">
        <v>0.33910308053607269</v>
      </c>
      <c r="J3" s="78">
        <v>0.73467444475016919</v>
      </c>
      <c r="L3" s="80" t="str">
        <f>IF(I3&gt;D$4,"Signifikan","Tidak Signifikan")</f>
        <v>Tidak Signifikan</v>
      </c>
      <c r="M3" s="94">
        <v>0.1</v>
      </c>
      <c r="N3" s="95">
        <v>1.65</v>
      </c>
      <c r="O3" s="78" t="s">
        <v>109</v>
      </c>
      <c r="P3" s="78">
        <v>-7.8378296138343434E-2</v>
      </c>
      <c r="Q3" s="78">
        <v>-7.4352230212615361E-2</v>
      </c>
      <c r="R3" s="78">
        <v>0.16780370203037512</v>
      </c>
      <c r="S3" s="78">
        <v>0.46708323588806</v>
      </c>
      <c r="T3" s="78">
        <v>0.6406437881426541</v>
      </c>
      <c r="V3" s="80" t="str">
        <f>IF(S3&gt;N$4,"Signifikan","Tidak Signifikan")</f>
        <v>Tidak Signifikan</v>
      </c>
    </row>
    <row r="4" spans="2:22" x14ac:dyDescent="0.3">
      <c r="C4" s="94">
        <v>0.05</v>
      </c>
      <c r="D4" s="95">
        <v>1.96</v>
      </c>
      <c r="E4" s="78" t="s">
        <v>110</v>
      </c>
      <c r="F4" s="78">
        <v>0.2766464966121196</v>
      </c>
      <c r="G4" s="78">
        <v>0.2818802490373597</v>
      </c>
      <c r="H4" s="78">
        <v>0.11768539952119764</v>
      </c>
      <c r="I4" s="78">
        <v>2.350729128147198</v>
      </c>
      <c r="J4" s="78">
        <v>1.9124158258421176E-2</v>
      </c>
      <c r="L4" s="80" t="str">
        <f t="shared" ref="L4:L15" si="0">IF(I4&gt;D$4,"Signifikan","Tidak Signifikan")</f>
        <v>Signifikan</v>
      </c>
      <c r="M4" s="94">
        <v>0.05</v>
      </c>
      <c r="N4" s="95">
        <v>1.96</v>
      </c>
      <c r="O4" s="78" t="s">
        <v>110</v>
      </c>
      <c r="P4" s="78">
        <v>0.29756983342868326</v>
      </c>
      <c r="Q4" s="78">
        <v>0.30050636939797004</v>
      </c>
      <c r="R4" s="78">
        <v>0.11176635255837442</v>
      </c>
      <c r="S4" s="78">
        <v>2.6624277040200055</v>
      </c>
      <c r="T4" s="78">
        <v>8.0078546442905463E-3</v>
      </c>
      <c r="V4" s="80" t="str">
        <f t="shared" ref="V4:V15" si="1">IF(S4&gt;N$4,"Signifikan","Tidak Signifikan")</f>
        <v>Signifikan</v>
      </c>
    </row>
    <row r="5" spans="2:22" x14ac:dyDescent="0.3">
      <c r="C5" s="94">
        <v>0.01</v>
      </c>
      <c r="D5" s="95">
        <v>2.58</v>
      </c>
      <c r="E5" s="78" t="s">
        <v>111</v>
      </c>
      <c r="F5" s="78">
        <v>5.470150294728051E-2</v>
      </c>
      <c r="G5" s="78">
        <v>1.0838924566318266E-2</v>
      </c>
      <c r="H5" s="78">
        <v>0.19586108616503761</v>
      </c>
      <c r="I5" s="78">
        <v>0.27928724392546056</v>
      </c>
      <c r="J5" s="78">
        <v>0.78013987657442385</v>
      </c>
      <c r="L5" s="80" t="str">
        <f t="shared" si="0"/>
        <v>Tidak Signifikan</v>
      </c>
      <c r="M5" s="94">
        <v>0.01</v>
      </c>
      <c r="N5" s="95">
        <v>2.58</v>
      </c>
      <c r="O5" s="78" t="s">
        <v>111</v>
      </c>
      <c r="P5" s="78">
        <v>7.4650832669145961E-2</v>
      </c>
      <c r="Q5" s="78">
        <v>3.5350444211444461E-2</v>
      </c>
      <c r="R5" s="78">
        <v>0.19778145275986397</v>
      </c>
      <c r="S5" s="78">
        <v>0.3774410169783875</v>
      </c>
      <c r="T5" s="78">
        <v>0.70600603970575548</v>
      </c>
      <c r="V5" s="80" t="str">
        <f t="shared" si="1"/>
        <v>Tidak Signifikan</v>
      </c>
    </row>
    <row r="6" spans="2:22" x14ac:dyDescent="0.3">
      <c r="E6" s="78" t="s">
        <v>112</v>
      </c>
      <c r="F6" s="78">
        <v>9.206995875179709E-2</v>
      </c>
      <c r="G6" s="78">
        <v>0.11119715878062972</v>
      </c>
      <c r="H6" s="78">
        <v>0.1161246580191084</v>
      </c>
      <c r="I6" s="78">
        <v>0.79285450930367352</v>
      </c>
      <c r="J6" s="78">
        <v>0.42823856183605358</v>
      </c>
      <c r="L6" s="80" t="str">
        <f t="shared" si="0"/>
        <v>Tidak Signifikan</v>
      </c>
      <c r="O6" s="78" t="s">
        <v>112</v>
      </c>
      <c r="P6" s="78">
        <v>9.1979225891759372E-2</v>
      </c>
      <c r="Q6" s="78">
        <v>0.12943015049380324</v>
      </c>
      <c r="R6" s="78">
        <v>0.10773879667700691</v>
      </c>
      <c r="S6" s="78">
        <v>0.85372427323006417</v>
      </c>
      <c r="T6" s="78">
        <v>0.39366649283027755</v>
      </c>
      <c r="V6" s="80" t="str">
        <f t="shared" si="1"/>
        <v>Tidak Signifikan</v>
      </c>
    </row>
    <row r="7" spans="2:22" x14ac:dyDescent="0.3">
      <c r="E7" s="78" t="s">
        <v>113</v>
      </c>
      <c r="F7" s="78">
        <v>-0.15396979109135689</v>
      </c>
      <c r="G7" s="78">
        <v>-0.14741953520555026</v>
      </c>
      <c r="H7" s="78">
        <v>0.1710102738468092</v>
      </c>
      <c r="I7" s="78">
        <v>0.90035404088810977</v>
      </c>
      <c r="J7" s="78">
        <v>0.36836518261833362</v>
      </c>
      <c r="L7" s="80" t="str">
        <f t="shared" si="0"/>
        <v>Tidak Signifikan</v>
      </c>
      <c r="O7" s="78" t="s">
        <v>113</v>
      </c>
      <c r="P7" s="78">
        <v>-0.14185950575392953</v>
      </c>
      <c r="Q7" s="78">
        <v>-0.14661444113891633</v>
      </c>
      <c r="R7" s="78">
        <v>0.18604451337010999</v>
      </c>
      <c r="S7" s="78">
        <v>0.76250303319463952</v>
      </c>
      <c r="T7" s="78">
        <v>0.44611932581864266</v>
      </c>
      <c r="V7" s="80" t="str">
        <f t="shared" si="1"/>
        <v>Tidak Signifikan</v>
      </c>
    </row>
    <row r="8" spans="2:22" x14ac:dyDescent="0.3">
      <c r="E8" s="78" t="s">
        <v>114</v>
      </c>
      <c r="F8" s="78">
        <v>0.31325790976709766</v>
      </c>
      <c r="G8" s="78">
        <v>0.3099024808969012</v>
      </c>
      <c r="H8" s="78">
        <v>9.9610588658788718E-2</v>
      </c>
      <c r="I8" s="78">
        <v>3.1448254044572268</v>
      </c>
      <c r="J8" s="78">
        <v>1.7607384911002555E-3</v>
      </c>
      <c r="L8" s="80" t="str">
        <f t="shared" si="0"/>
        <v>Signifikan</v>
      </c>
      <c r="O8" s="78" t="s">
        <v>114</v>
      </c>
      <c r="P8" s="78">
        <v>0.33772141963528846</v>
      </c>
      <c r="Q8" s="78">
        <v>0.3375605994230591</v>
      </c>
      <c r="R8" s="78">
        <v>8.8651205881395329E-2</v>
      </c>
      <c r="S8" s="78">
        <v>3.8095524621190058</v>
      </c>
      <c r="T8" s="78">
        <v>1.5654639452122865E-4</v>
      </c>
      <c r="V8" s="80" t="str">
        <f t="shared" si="1"/>
        <v>Signifikan</v>
      </c>
    </row>
    <row r="9" spans="2:22" x14ac:dyDescent="0.3">
      <c r="E9" s="78" t="s">
        <v>115</v>
      </c>
      <c r="F9" s="78">
        <v>-0.19869433651001933</v>
      </c>
      <c r="G9" s="78">
        <v>-0.16133555067836314</v>
      </c>
      <c r="H9" s="78">
        <v>0.16968057474081069</v>
      </c>
      <c r="I9" s="78">
        <v>1.1709904732084244</v>
      </c>
      <c r="J9" s="78">
        <v>0.24216032826035416</v>
      </c>
      <c r="L9" s="80" t="str">
        <f t="shared" si="0"/>
        <v>Tidak Signifikan</v>
      </c>
      <c r="O9" s="78" t="s">
        <v>115</v>
      </c>
      <c r="P9" s="78">
        <v>-0.18590348239989402</v>
      </c>
      <c r="Q9" s="78">
        <v>-0.15364408702638424</v>
      </c>
      <c r="R9" s="78">
        <v>0.1987758190888777</v>
      </c>
      <c r="S9" s="78">
        <v>0.93524193864230465</v>
      </c>
      <c r="T9" s="78">
        <v>0.35011494513099706</v>
      </c>
      <c r="V9" s="80" t="str">
        <f t="shared" si="1"/>
        <v>Tidak Signifikan</v>
      </c>
    </row>
    <row r="10" spans="2:22" x14ac:dyDescent="0.3">
      <c r="E10" s="78" t="s">
        <v>116</v>
      </c>
      <c r="F10" s="78">
        <v>9.1773206224593548E-2</v>
      </c>
      <c r="G10" s="78">
        <v>7.5264914635941926E-2</v>
      </c>
      <c r="H10" s="78">
        <v>9.4871050365305451E-2</v>
      </c>
      <c r="I10" s="78">
        <v>0.96734679200047324</v>
      </c>
      <c r="J10" s="78">
        <v>0.33383819801821346</v>
      </c>
      <c r="L10" s="80" t="str">
        <f t="shared" si="0"/>
        <v>Tidak Signifikan</v>
      </c>
      <c r="O10" s="78" t="s">
        <v>116</v>
      </c>
      <c r="P10" s="78">
        <v>6.1394272000967275E-2</v>
      </c>
      <c r="Q10" s="78">
        <v>4.2008868486536774E-2</v>
      </c>
      <c r="R10" s="78">
        <v>0.1035077459233739</v>
      </c>
      <c r="S10" s="78">
        <v>0.59313698171359119</v>
      </c>
      <c r="T10" s="78">
        <v>0.55335764335660542</v>
      </c>
      <c r="V10" s="80" t="str">
        <f t="shared" si="1"/>
        <v>Tidak Signifikan</v>
      </c>
    </row>
    <row r="11" spans="2:22" x14ac:dyDescent="0.3">
      <c r="E11" s="78" t="s">
        <v>117</v>
      </c>
      <c r="F11" s="78">
        <v>0.10133037349685987</v>
      </c>
      <c r="G11" s="78">
        <v>0.12371037797014472</v>
      </c>
      <c r="H11" s="78">
        <v>0.24920265751237922</v>
      </c>
      <c r="I11" s="78">
        <v>0.40661835033531396</v>
      </c>
      <c r="J11" s="78">
        <v>0.68446229861757502</v>
      </c>
      <c r="L11" s="80" t="str">
        <f t="shared" si="0"/>
        <v>Tidak Signifikan</v>
      </c>
      <c r="O11" s="78" t="s">
        <v>117</v>
      </c>
      <c r="P11" s="78">
        <v>4.1502768073436259E-2</v>
      </c>
      <c r="Q11" s="78">
        <v>3.2047493139216919E-2</v>
      </c>
      <c r="R11" s="78">
        <v>0.22279969842312788</v>
      </c>
      <c r="S11" s="78">
        <v>0.18627838532625246</v>
      </c>
      <c r="T11" s="78">
        <v>0.85230200482050122</v>
      </c>
      <c r="V11" s="80" t="str">
        <f t="shared" si="1"/>
        <v>Tidak Signifikan</v>
      </c>
    </row>
    <row r="12" spans="2:22" x14ac:dyDescent="0.3">
      <c r="E12" s="78" t="s">
        <v>118</v>
      </c>
      <c r="F12" s="78">
        <v>0.34474012167061574</v>
      </c>
      <c r="G12" s="78">
        <v>0.3178270184419465</v>
      </c>
      <c r="H12" s="78">
        <v>0.15324257395627763</v>
      </c>
      <c r="I12" s="78">
        <v>2.2496367215090971</v>
      </c>
      <c r="J12" s="78">
        <v>2.4906208480445002E-2</v>
      </c>
      <c r="L12" s="80" t="str">
        <f t="shared" si="0"/>
        <v>Signifikan</v>
      </c>
      <c r="O12" s="78" t="s">
        <v>118</v>
      </c>
      <c r="P12" s="78">
        <v>0.33160582389126791</v>
      </c>
      <c r="Q12" s="78">
        <v>0.3001206390444463</v>
      </c>
      <c r="R12" s="78">
        <v>0.16587709937772174</v>
      </c>
      <c r="S12" s="78">
        <v>1.9991055132701729</v>
      </c>
      <c r="T12" s="78">
        <v>4.6137698346740308E-2</v>
      </c>
      <c r="V12" s="80" t="str">
        <f t="shared" si="1"/>
        <v>Signifikan</v>
      </c>
    </row>
    <row r="13" spans="2:22" x14ac:dyDescent="0.3">
      <c r="E13" s="78" t="s">
        <v>119</v>
      </c>
      <c r="F13" s="78">
        <v>7.1533033868715998E-2</v>
      </c>
      <c r="G13" s="78">
        <v>4.8808677526281721E-2</v>
      </c>
      <c r="H13" s="78">
        <v>0.29332266969660664</v>
      </c>
      <c r="I13" s="78">
        <v>0.24387148099635458</v>
      </c>
      <c r="J13" s="78">
        <v>0.80743038452459359</v>
      </c>
      <c r="L13" s="80" t="str">
        <f t="shared" si="0"/>
        <v>Tidak Signifikan</v>
      </c>
      <c r="O13" s="78" t="s">
        <v>119</v>
      </c>
      <c r="P13" s="78">
        <v>7.1498729955346688E-2</v>
      </c>
      <c r="Q13" s="78">
        <v>7.9314342754786687E-2</v>
      </c>
      <c r="R13" s="78">
        <v>0.28032407570973372</v>
      </c>
      <c r="S13" s="78">
        <v>0.25505740016915723</v>
      </c>
      <c r="T13" s="78">
        <v>0.79878363920607853</v>
      </c>
      <c r="V13" s="80" t="str">
        <f t="shared" si="1"/>
        <v>Tidak Signifikan</v>
      </c>
    </row>
    <row r="14" spans="2:22" x14ac:dyDescent="0.3">
      <c r="E14" s="78" t="s">
        <v>120</v>
      </c>
      <c r="F14" s="78">
        <v>-0.16362709285677429</v>
      </c>
      <c r="G14" s="78">
        <v>-0.10941094846813311</v>
      </c>
      <c r="H14" s="78">
        <v>0.13298982019474681</v>
      </c>
      <c r="I14" s="78">
        <v>1.2303730662780283</v>
      </c>
      <c r="J14" s="78">
        <v>0.21913592364995793</v>
      </c>
      <c r="L14" s="80" t="str">
        <f t="shared" si="0"/>
        <v>Tidak Signifikan</v>
      </c>
      <c r="O14" s="78" t="s">
        <v>120</v>
      </c>
      <c r="P14" s="78">
        <v>-0.15769399057717765</v>
      </c>
      <c r="Q14" s="78">
        <v>-0.12514263178357601</v>
      </c>
      <c r="R14" s="78">
        <v>0.13697200001767265</v>
      </c>
      <c r="S14" s="78">
        <v>1.1512863253572363</v>
      </c>
      <c r="T14" s="78">
        <v>0.25016466361074663</v>
      </c>
      <c r="V14" s="80" t="str">
        <f t="shared" si="1"/>
        <v>Tidak Signifikan</v>
      </c>
    </row>
    <row r="15" spans="2:22" x14ac:dyDescent="0.3">
      <c r="E15" s="78" t="s">
        <v>121</v>
      </c>
      <c r="F15" s="78">
        <v>0.32458385097354325</v>
      </c>
      <c r="G15" s="78">
        <v>0.32785181746562797</v>
      </c>
      <c r="H15" s="78">
        <v>0.21254788556807283</v>
      </c>
      <c r="I15" s="78">
        <v>1.5271092916593074</v>
      </c>
      <c r="J15" s="78">
        <v>0.12736615939940066</v>
      </c>
      <c r="L15" s="80" t="str">
        <f t="shared" si="0"/>
        <v>Tidak Signifikan</v>
      </c>
      <c r="O15" s="78" t="s">
        <v>121</v>
      </c>
      <c r="P15" s="78">
        <v>0.35692670365272561</v>
      </c>
      <c r="Q15" s="78">
        <v>0.37056876244905729</v>
      </c>
      <c r="R15" s="78">
        <v>0.21305080631937065</v>
      </c>
      <c r="S15" s="78">
        <v>1.6753126158916287</v>
      </c>
      <c r="T15" s="78">
        <v>9.449814095222564E-2</v>
      </c>
      <c r="V15" s="80" t="str">
        <f t="shared" si="1"/>
        <v>Tidak Signifikan</v>
      </c>
    </row>
    <row r="16" spans="2:22" x14ac:dyDescent="0.3">
      <c r="O16" s="93"/>
      <c r="P16" s="93"/>
      <c r="Q16" s="93"/>
      <c r="R16" s="93"/>
      <c r="S16" s="93"/>
      <c r="T16" s="93"/>
    </row>
    <row r="17" spans="5:22" x14ac:dyDescent="0.3">
      <c r="E17" s="93" t="s">
        <v>124</v>
      </c>
      <c r="O17" s="93" t="s">
        <v>124</v>
      </c>
      <c r="P17" s="93"/>
      <c r="Q17" s="93"/>
      <c r="R17" s="93"/>
      <c r="S17" s="93"/>
      <c r="T17" s="93"/>
    </row>
    <row r="18" spans="5:22" x14ac:dyDescent="0.3">
      <c r="E18" s="96" t="s">
        <v>110</v>
      </c>
      <c r="O18" s="96" t="s">
        <v>110</v>
      </c>
      <c r="P18" s="98"/>
      <c r="Q18" s="93"/>
      <c r="R18" s="93"/>
      <c r="S18" s="93"/>
      <c r="T18" s="93"/>
    </row>
    <row r="19" spans="5:22" x14ac:dyDescent="0.3">
      <c r="E19" s="96" t="s">
        <v>114</v>
      </c>
      <c r="O19" s="96" t="s">
        <v>114</v>
      </c>
      <c r="Q19" s="93"/>
      <c r="R19" s="93"/>
      <c r="S19" s="93"/>
      <c r="T19" s="93"/>
    </row>
    <row r="20" spans="5:22" x14ac:dyDescent="0.3">
      <c r="E20" s="96" t="s">
        <v>118</v>
      </c>
      <c r="O20" s="96" t="s">
        <v>118</v>
      </c>
      <c r="Q20" s="93"/>
      <c r="R20" s="93"/>
      <c r="S20" s="93"/>
      <c r="T20" s="93"/>
    </row>
    <row r="22" spans="5:22" x14ac:dyDescent="0.3">
      <c r="E22" s="93" t="s">
        <v>175</v>
      </c>
      <c r="O22" s="93" t="s">
        <v>185</v>
      </c>
      <c r="P22" s="93"/>
      <c r="Q22" s="93"/>
      <c r="R22" s="93"/>
      <c r="S22" s="93"/>
      <c r="T22" s="93"/>
    </row>
    <row r="23" spans="5:22" ht="39.6" x14ac:dyDescent="0.3">
      <c r="E23" s="45" t="s">
        <v>16</v>
      </c>
      <c r="F23" s="45" t="s">
        <v>104</v>
      </c>
      <c r="G23" s="45" t="s">
        <v>105</v>
      </c>
      <c r="H23" s="45" t="s">
        <v>106</v>
      </c>
      <c r="I23" s="45" t="s">
        <v>107</v>
      </c>
      <c r="J23" s="45" t="s">
        <v>108</v>
      </c>
      <c r="L23" s="84" t="s">
        <v>176</v>
      </c>
      <c r="O23" s="45" t="s">
        <v>16</v>
      </c>
      <c r="P23" s="45" t="s">
        <v>104</v>
      </c>
      <c r="Q23" s="45" t="s">
        <v>105</v>
      </c>
      <c r="R23" s="45" t="s">
        <v>106</v>
      </c>
      <c r="S23" s="45" t="s">
        <v>107</v>
      </c>
      <c r="T23" s="45" t="s">
        <v>108</v>
      </c>
      <c r="V23" s="84" t="s">
        <v>176</v>
      </c>
    </row>
    <row r="24" spans="5:22" x14ac:dyDescent="0.3">
      <c r="E24" s="45" t="s">
        <v>125</v>
      </c>
      <c r="F24" s="81">
        <v>0.99999999999999978</v>
      </c>
      <c r="G24" s="81">
        <v>1</v>
      </c>
      <c r="H24" s="81">
        <v>1.0542443074290423E-15</v>
      </c>
      <c r="I24" s="81" t="s">
        <v>16</v>
      </c>
      <c r="J24" s="82" t="s">
        <v>16</v>
      </c>
      <c r="L24" s="80" t="str">
        <f>IF(F24&gt;0.5,"Valid","Tidak Valid")</f>
        <v>Valid</v>
      </c>
      <c r="O24" s="102" t="s">
        <v>125</v>
      </c>
      <c r="P24" s="103">
        <v>0.99999999999999978</v>
      </c>
      <c r="Q24" s="103">
        <v>1</v>
      </c>
      <c r="R24" s="103">
        <v>1.0693931894011601E-15</v>
      </c>
      <c r="S24" s="103" t="s">
        <v>16</v>
      </c>
      <c r="T24" s="104" t="s">
        <v>16</v>
      </c>
      <c r="V24" s="80" t="str">
        <f>IF(P24&gt;0.5,"Valid","Tidak Valid")</f>
        <v>Valid</v>
      </c>
    </row>
    <row r="25" spans="5:22" x14ac:dyDescent="0.3">
      <c r="E25" s="45" t="s">
        <v>126</v>
      </c>
      <c r="F25" s="81">
        <v>0.50094184458740876</v>
      </c>
      <c r="G25" s="81">
        <v>0.4768966731553218</v>
      </c>
      <c r="H25" s="81">
        <v>0.23440461424172349</v>
      </c>
      <c r="I25" s="81">
        <v>2.1370818411911716</v>
      </c>
      <c r="J25" s="82">
        <v>3.3075913709069482E-2</v>
      </c>
      <c r="L25" s="80" t="str">
        <f t="shared" ref="L25:L73" si="2">IF(F25&gt;0.5,"Valid","Tidak Valid")</f>
        <v>Valid</v>
      </c>
      <c r="O25" s="102" t="s">
        <v>126</v>
      </c>
      <c r="P25" s="103">
        <v>0.50471824650269859</v>
      </c>
      <c r="Q25" s="103">
        <v>0.49863117210459462</v>
      </c>
      <c r="R25" s="103">
        <v>0.23522432118240774</v>
      </c>
      <c r="S25" s="103">
        <v>2.1456890340489423</v>
      </c>
      <c r="T25" s="104">
        <v>3.2378629947118043E-2</v>
      </c>
      <c r="V25" s="80" t="str">
        <f t="shared" ref="V25:V73" si="3">IF(P25&gt;0.5,"Valid","Tidak Valid")</f>
        <v>Valid</v>
      </c>
    </row>
    <row r="26" spans="5:22" x14ac:dyDescent="0.3">
      <c r="E26" s="45" t="s">
        <v>127</v>
      </c>
      <c r="F26" s="81">
        <v>0.89308565470540691</v>
      </c>
      <c r="G26" s="81">
        <v>0.87871654217723028</v>
      </c>
      <c r="H26" s="81">
        <v>5.2892949896068006E-2</v>
      </c>
      <c r="I26" s="81">
        <v>16.884776826784581</v>
      </c>
      <c r="J26" s="82">
        <v>5.6843418860808015E-14</v>
      </c>
      <c r="L26" s="80" t="str">
        <f t="shared" si="2"/>
        <v>Valid</v>
      </c>
      <c r="O26" s="102" t="s">
        <v>127</v>
      </c>
      <c r="P26" s="103">
        <v>0.91432715795297992</v>
      </c>
      <c r="Q26" s="103">
        <v>0.90701932426876719</v>
      </c>
      <c r="R26" s="103">
        <v>3.9734357174453713E-2</v>
      </c>
      <c r="S26" s="103">
        <v>23.010996602729122</v>
      </c>
      <c r="T26" s="104">
        <v>5.6843418860808015E-14</v>
      </c>
      <c r="V26" s="80" t="str">
        <f t="shared" si="3"/>
        <v>Valid</v>
      </c>
    </row>
    <row r="27" spans="5:22" x14ac:dyDescent="0.3">
      <c r="E27" s="45" t="s">
        <v>128</v>
      </c>
      <c r="F27" s="81">
        <v>0.26830904033995356</v>
      </c>
      <c r="G27" s="81">
        <v>0.25779234329537531</v>
      </c>
      <c r="H27" s="81">
        <v>0.2154746618310576</v>
      </c>
      <c r="I27" s="81">
        <v>1.245199960217692</v>
      </c>
      <c r="J27" s="82">
        <v>0.21364146362469683</v>
      </c>
      <c r="L27" s="80" t="str">
        <f t="shared" si="2"/>
        <v>Tidak Valid</v>
      </c>
      <c r="O27" s="102"/>
      <c r="P27" s="103"/>
      <c r="Q27" s="103"/>
      <c r="R27" s="103"/>
      <c r="S27" s="103"/>
      <c r="T27" s="104"/>
      <c r="V27" s="80"/>
    </row>
    <row r="28" spans="5:22" x14ac:dyDescent="0.3">
      <c r="E28" s="45" t="s">
        <v>129</v>
      </c>
      <c r="F28" s="81">
        <v>0.91569133911338862</v>
      </c>
      <c r="G28" s="81">
        <v>0.90352550157982325</v>
      </c>
      <c r="H28" s="81">
        <v>3.8828583180014628E-2</v>
      </c>
      <c r="I28" s="81">
        <v>23.582919182709247</v>
      </c>
      <c r="J28" s="82">
        <v>5.6843418860808015E-14</v>
      </c>
      <c r="L28" s="80" t="str">
        <f t="shared" si="2"/>
        <v>Valid</v>
      </c>
      <c r="O28" s="102" t="s">
        <v>129</v>
      </c>
      <c r="P28" s="103">
        <v>0.92074769987608474</v>
      </c>
      <c r="Q28" s="103">
        <v>0.91675340476160549</v>
      </c>
      <c r="R28" s="103">
        <v>3.2823955693100815E-2</v>
      </c>
      <c r="S28" s="103">
        <v>28.051088920693807</v>
      </c>
      <c r="T28" s="104">
        <v>5.6843418860808015E-14</v>
      </c>
      <c r="V28" s="80" t="str">
        <f t="shared" si="3"/>
        <v>Valid</v>
      </c>
    </row>
    <row r="29" spans="5:22" x14ac:dyDescent="0.3">
      <c r="E29" s="45" t="s">
        <v>130</v>
      </c>
      <c r="F29" s="81">
        <v>0.39586997911787197</v>
      </c>
      <c r="G29" s="81">
        <v>0.3841147793566036</v>
      </c>
      <c r="H29" s="81">
        <v>0.18226717842583243</v>
      </c>
      <c r="I29" s="81">
        <v>2.1719213658588461</v>
      </c>
      <c r="J29" s="82">
        <v>3.0330884952434189E-2</v>
      </c>
      <c r="L29" s="80" t="str">
        <f t="shared" si="2"/>
        <v>Tidak Valid</v>
      </c>
      <c r="O29" s="102"/>
      <c r="P29" s="103"/>
      <c r="Q29" s="103"/>
      <c r="R29" s="103"/>
      <c r="S29" s="103"/>
      <c r="T29" s="104"/>
      <c r="V29" s="80"/>
    </row>
    <row r="30" spans="5:22" x14ac:dyDescent="0.3">
      <c r="E30" s="45" t="s">
        <v>131</v>
      </c>
      <c r="F30" s="81">
        <v>0.58783327653386019</v>
      </c>
      <c r="G30" s="81">
        <v>0.56986776558968344</v>
      </c>
      <c r="H30" s="81">
        <v>0.12698003788193302</v>
      </c>
      <c r="I30" s="81">
        <v>4.6293361251036318</v>
      </c>
      <c r="J30" s="82">
        <v>4.6819209842396958E-6</v>
      </c>
      <c r="L30" s="80" t="str">
        <f t="shared" si="2"/>
        <v>Valid</v>
      </c>
      <c r="O30" s="102" t="s">
        <v>131</v>
      </c>
      <c r="P30" s="103">
        <v>0.59487878943420747</v>
      </c>
      <c r="Q30" s="103">
        <v>0.5847704313681088</v>
      </c>
      <c r="R30" s="103">
        <v>0.12133313168119111</v>
      </c>
      <c r="S30" s="103">
        <v>4.9028553140561915</v>
      </c>
      <c r="T30" s="104">
        <v>1.2790337109436223E-6</v>
      </c>
      <c r="V30" s="80" t="str">
        <f t="shared" si="3"/>
        <v>Valid</v>
      </c>
    </row>
    <row r="31" spans="5:22" x14ac:dyDescent="0.3">
      <c r="E31" s="45" t="s">
        <v>132</v>
      </c>
      <c r="F31" s="81">
        <v>0.73379407639298377</v>
      </c>
      <c r="G31" s="81">
        <v>0.72986780978441934</v>
      </c>
      <c r="H31" s="81">
        <v>8.243851106201569E-2</v>
      </c>
      <c r="I31" s="81">
        <v>8.9011078310351266</v>
      </c>
      <c r="J31" s="82">
        <v>5.6843418860808015E-14</v>
      </c>
      <c r="L31" s="80" t="str">
        <f t="shared" si="2"/>
        <v>Valid</v>
      </c>
      <c r="O31" s="102" t="s">
        <v>132</v>
      </c>
      <c r="P31" s="103">
        <v>0.7290156501600078</v>
      </c>
      <c r="Q31" s="103">
        <v>0.72992777683134302</v>
      </c>
      <c r="R31" s="103">
        <v>8.0588064486952077E-2</v>
      </c>
      <c r="S31" s="103">
        <v>9.0461987739889445</v>
      </c>
      <c r="T31" s="104">
        <v>5.6843418860808015E-14</v>
      </c>
      <c r="V31" s="80" t="str">
        <f t="shared" si="3"/>
        <v>Valid</v>
      </c>
    </row>
    <row r="32" spans="5:22" x14ac:dyDescent="0.3">
      <c r="E32" s="45" t="s">
        <v>133</v>
      </c>
      <c r="F32" s="81">
        <v>0.63303578883268441</v>
      </c>
      <c r="G32" s="81">
        <v>0.63338333811769265</v>
      </c>
      <c r="H32" s="81">
        <v>8.5949031520447944E-2</v>
      </c>
      <c r="I32" s="81">
        <v>7.3652463283670659</v>
      </c>
      <c r="J32" s="82">
        <v>7.3896444519050419E-13</v>
      </c>
      <c r="L32" s="80" t="str">
        <f t="shared" si="2"/>
        <v>Valid</v>
      </c>
      <c r="O32" s="102" t="s">
        <v>133</v>
      </c>
      <c r="P32" s="103">
        <v>0.63690413680681612</v>
      </c>
      <c r="Q32" s="103">
        <v>0.63590975953079731</v>
      </c>
      <c r="R32" s="103">
        <v>8.411015370217538E-2</v>
      </c>
      <c r="S32" s="103">
        <v>7.5722621915782273</v>
      </c>
      <c r="T32" s="104">
        <v>1.7053025658242404E-13</v>
      </c>
      <c r="V32" s="80" t="str">
        <f t="shared" si="3"/>
        <v>Valid</v>
      </c>
    </row>
    <row r="33" spans="5:22" x14ac:dyDescent="0.3">
      <c r="E33" s="45" t="s">
        <v>134</v>
      </c>
      <c r="F33" s="81">
        <v>0.13136089879705157</v>
      </c>
      <c r="G33" s="81">
        <v>0.12145465289473764</v>
      </c>
      <c r="H33" s="81">
        <v>0.17810835386748994</v>
      </c>
      <c r="I33" s="81">
        <v>0.73753361897209035</v>
      </c>
      <c r="J33" s="83">
        <v>0.4611438173998863</v>
      </c>
      <c r="L33" s="80" t="str">
        <f t="shared" si="2"/>
        <v>Tidak Valid</v>
      </c>
      <c r="O33" s="102"/>
      <c r="P33" s="103"/>
      <c r="Q33" s="103"/>
      <c r="R33" s="103"/>
      <c r="S33" s="103"/>
      <c r="T33" s="104"/>
      <c r="V33" s="80"/>
    </row>
    <row r="34" spans="5:22" x14ac:dyDescent="0.3">
      <c r="E34" s="45" t="s">
        <v>135</v>
      </c>
      <c r="F34" s="81">
        <v>0.86549465022616512</v>
      </c>
      <c r="G34" s="81">
        <v>0.85554381645701805</v>
      </c>
      <c r="H34" s="81">
        <v>4.7091712794475521E-2</v>
      </c>
      <c r="I34" s="81">
        <v>18.378916349963365</v>
      </c>
      <c r="J34" s="82">
        <v>5.6843418860808015E-14</v>
      </c>
      <c r="L34" s="80" t="str">
        <f t="shared" si="2"/>
        <v>Valid</v>
      </c>
      <c r="O34" s="102" t="s">
        <v>135</v>
      </c>
      <c r="P34" s="103">
        <v>0.86187099820519064</v>
      </c>
      <c r="Q34" s="103">
        <v>0.85706777725527961</v>
      </c>
      <c r="R34" s="103">
        <v>4.2294284882078953E-2</v>
      </c>
      <c r="S34" s="103">
        <v>20.377954151682204</v>
      </c>
      <c r="T34" s="104">
        <v>5.6843418860808015E-14</v>
      </c>
      <c r="V34" s="80" t="str">
        <f t="shared" si="3"/>
        <v>Valid</v>
      </c>
    </row>
    <row r="35" spans="5:22" x14ac:dyDescent="0.3">
      <c r="E35" s="45" t="s">
        <v>136</v>
      </c>
      <c r="F35" s="81">
        <v>0.84549080589097558</v>
      </c>
      <c r="G35" s="81">
        <v>0.83360355607767822</v>
      </c>
      <c r="H35" s="81">
        <v>6.4318126795658556E-2</v>
      </c>
      <c r="I35" s="81">
        <v>13.145451337181136</v>
      </c>
      <c r="J35" s="82">
        <v>5.6843418860808015E-14</v>
      </c>
      <c r="L35" s="80" t="str">
        <f t="shared" si="2"/>
        <v>Valid</v>
      </c>
      <c r="O35" s="102" t="s">
        <v>136</v>
      </c>
      <c r="P35" s="103">
        <v>0.84491777308764915</v>
      </c>
      <c r="Q35" s="103">
        <v>0.8401854620363034</v>
      </c>
      <c r="R35" s="103">
        <v>5.5526040375185194E-2</v>
      </c>
      <c r="S35" s="103">
        <v>15.216604090235943</v>
      </c>
      <c r="T35" s="104">
        <v>5.6843418860808015E-14</v>
      </c>
      <c r="V35" s="80" t="str">
        <f t="shared" si="3"/>
        <v>Valid</v>
      </c>
    </row>
    <row r="36" spans="5:22" x14ac:dyDescent="0.3">
      <c r="E36" s="45" t="s">
        <v>137</v>
      </c>
      <c r="F36" s="81">
        <v>0.83979457741294095</v>
      </c>
      <c r="G36" s="81">
        <v>0.82731107004684135</v>
      </c>
      <c r="H36" s="81">
        <v>6.5401028408025447E-2</v>
      </c>
      <c r="I36" s="81">
        <v>12.840693760556961</v>
      </c>
      <c r="J36" s="82">
        <v>5.6843418860808015E-14</v>
      </c>
      <c r="L36" s="80" t="str">
        <f t="shared" si="2"/>
        <v>Valid</v>
      </c>
      <c r="O36" s="102" t="s">
        <v>137</v>
      </c>
      <c r="P36" s="103">
        <v>0.84330675715743264</v>
      </c>
      <c r="Q36" s="103">
        <v>0.83546380395129338</v>
      </c>
      <c r="R36" s="103">
        <v>5.709698733882302E-2</v>
      </c>
      <c r="S36" s="103">
        <v>14.76972422648344</v>
      </c>
      <c r="T36" s="104">
        <v>5.6843418860808015E-14</v>
      </c>
      <c r="V36" s="80" t="str">
        <f t="shared" si="3"/>
        <v>Valid</v>
      </c>
    </row>
    <row r="37" spans="5:22" x14ac:dyDescent="0.3">
      <c r="E37" s="45" t="s">
        <v>138</v>
      </c>
      <c r="F37" s="81">
        <v>0.63080424166461535</v>
      </c>
      <c r="G37" s="81">
        <v>0.62460482069531709</v>
      </c>
      <c r="H37" s="81">
        <v>0.10065357595851755</v>
      </c>
      <c r="I37" s="81">
        <v>6.2670822736053537</v>
      </c>
      <c r="J37" s="82">
        <v>7.9552364695700817E-10</v>
      </c>
      <c r="L37" s="80" t="str">
        <f t="shared" si="2"/>
        <v>Valid</v>
      </c>
      <c r="O37" s="102" t="s">
        <v>138</v>
      </c>
      <c r="P37" s="103">
        <v>0.62911844821016272</v>
      </c>
      <c r="Q37" s="103">
        <v>0.62438847166903066</v>
      </c>
      <c r="R37" s="103">
        <v>0.10000591684791767</v>
      </c>
      <c r="S37" s="103">
        <v>6.2908122643071618</v>
      </c>
      <c r="T37" s="104">
        <v>6.9059069573995657E-10</v>
      </c>
      <c r="V37" s="80" t="str">
        <f t="shared" si="3"/>
        <v>Valid</v>
      </c>
    </row>
    <row r="38" spans="5:22" x14ac:dyDescent="0.3">
      <c r="E38" s="45" t="s">
        <v>139</v>
      </c>
      <c r="F38" s="81">
        <v>0.61970615459898926</v>
      </c>
      <c r="G38" s="81">
        <v>0.61768832414433528</v>
      </c>
      <c r="H38" s="81">
        <v>8.479888397378392E-2</v>
      </c>
      <c r="I38" s="81">
        <v>7.3079517743485294</v>
      </c>
      <c r="J38" s="82">
        <v>1.0800249583553523E-12</v>
      </c>
      <c r="L38" s="80" t="str">
        <f t="shared" si="2"/>
        <v>Valid</v>
      </c>
      <c r="O38" s="102" t="s">
        <v>139</v>
      </c>
      <c r="P38" s="103">
        <v>0.62761031342136742</v>
      </c>
      <c r="Q38" s="103">
        <v>0.62935182193150796</v>
      </c>
      <c r="R38" s="103">
        <v>7.8113478889374352E-2</v>
      </c>
      <c r="S38" s="103">
        <v>8.0345968755302763</v>
      </c>
      <c r="T38" s="104">
        <v>5.6843418860808015E-14</v>
      </c>
      <c r="V38" s="80" t="str">
        <f t="shared" si="3"/>
        <v>Valid</v>
      </c>
    </row>
    <row r="39" spans="5:22" x14ac:dyDescent="0.3">
      <c r="E39" s="45" t="s">
        <v>140</v>
      </c>
      <c r="F39" s="81">
        <v>0.52132207101420902</v>
      </c>
      <c r="G39" s="81">
        <v>0.50391690788811494</v>
      </c>
      <c r="H39" s="81">
        <v>0.2345964102257454</v>
      </c>
      <c r="I39" s="81">
        <v>2.2222082192671051</v>
      </c>
      <c r="J39" s="82">
        <v>2.6715942833732242E-2</v>
      </c>
      <c r="L39" s="80" t="str">
        <f t="shared" si="2"/>
        <v>Valid</v>
      </c>
      <c r="O39" s="102" t="s">
        <v>140</v>
      </c>
      <c r="P39" s="103">
        <v>0.52166897356897157</v>
      </c>
      <c r="Q39" s="103">
        <v>0.53307118739030224</v>
      </c>
      <c r="R39" s="103">
        <v>0.22531440408509479</v>
      </c>
      <c r="S39" s="103">
        <v>2.3152934926075659</v>
      </c>
      <c r="T39" s="104">
        <v>2.1000788031813045E-2</v>
      </c>
      <c r="V39" s="80" t="str">
        <f t="shared" si="3"/>
        <v>Valid</v>
      </c>
    </row>
    <row r="40" spans="5:22" x14ac:dyDescent="0.3">
      <c r="E40" s="45" t="s">
        <v>141</v>
      </c>
      <c r="F40" s="81">
        <v>0.79493165586837966</v>
      </c>
      <c r="G40" s="81">
        <v>0.77850948410546383</v>
      </c>
      <c r="H40" s="81">
        <v>8.0093442647015567E-2</v>
      </c>
      <c r="I40" s="81">
        <v>9.9250529081608949</v>
      </c>
      <c r="J40" s="82">
        <v>5.6843418860808015E-14</v>
      </c>
      <c r="L40" s="80" t="str">
        <f t="shared" si="2"/>
        <v>Valid</v>
      </c>
      <c r="O40" s="102" t="s">
        <v>141</v>
      </c>
      <c r="P40" s="103">
        <v>0.79493806049695726</v>
      </c>
      <c r="Q40" s="103">
        <v>0.78015393071989481</v>
      </c>
      <c r="R40" s="103">
        <v>7.6066504758436057E-2</v>
      </c>
      <c r="S40" s="103">
        <v>10.450566422388373</v>
      </c>
      <c r="T40" s="104">
        <v>5.6843418860808015E-14</v>
      </c>
      <c r="V40" s="80" t="str">
        <f t="shared" si="3"/>
        <v>Valid</v>
      </c>
    </row>
    <row r="41" spans="5:22" x14ac:dyDescent="0.3">
      <c r="E41" s="45" t="s">
        <v>142</v>
      </c>
      <c r="F41" s="81">
        <v>0.7655557146126688</v>
      </c>
      <c r="G41" s="81">
        <v>0.77049515105242239</v>
      </c>
      <c r="H41" s="81">
        <v>5.7439915373822363E-2</v>
      </c>
      <c r="I41" s="81">
        <v>13.327939458656703</v>
      </c>
      <c r="J41" s="82">
        <v>5.6843418860808015E-14</v>
      </c>
      <c r="L41" s="80" t="str">
        <f t="shared" si="2"/>
        <v>Valid</v>
      </c>
      <c r="O41" s="102" t="s">
        <v>142</v>
      </c>
      <c r="P41" s="103">
        <v>0.7652328241005385</v>
      </c>
      <c r="Q41" s="103">
        <v>0.77077879973237085</v>
      </c>
      <c r="R41" s="103">
        <v>5.6966773224833143E-2</v>
      </c>
      <c r="S41" s="103">
        <v>13.432967689434719</v>
      </c>
      <c r="T41" s="104">
        <v>5.6843418860808015E-14</v>
      </c>
      <c r="V41" s="80" t="str">
        <f t="shared" si="3"/>
        <v>Valid</v>
      </c>
    </row>
    <row r="42" spans="5:22" x14ac:dyDescent="0.3">
      <c r="E42" s="45" t="s">
        <v>143</v>
      </c>
      <c r="F42" s="81">
        <v>0.63900674414422554</v>
      </c>
      <c r="G42" s="81">
        <v>0.62405134062518242</v>
      </c>
      <c r="H42" s="81">
        <v>0.14941192758260807</v>
      </c>
      <c r="I42" s="81">
        <v>4.2768121292788113</v>
      </c>
      <c r="J42" s="82">
        <v>2.2719506603152695E-5</v>
      </c>
      <c r="L42" s="80" t="str">
        <f t="shared" si="2"/>
        <v>Valid</v>
      </c>
      <c r="O42" s="102" t="s">
        <v>143</v>
      </c>
      <c r="P42" s="103">
        <v>0.6393182906444268</v>
      </c>
      <c r="Q42" s="103">
        <v>0.63146529997892908</v>
      </c>
      <c r="R42" s="103">
        <v>0.14404610627548312</v>
      </c>
      <c r="S42" s="103">
        <v>4.4382892892762618</v>
      </c>
      <c r="T42" s="104">
        <v>1.1164940076469065E-5</v>
      </c>
      <c r="V42" s="80" t="str">
        <f t="shared" si="3"/>
        <v>Valid</v>
      </c>
    </row>
    <row r="43" spans="5:22" x14ac:dyDescent="0.3">
      <c r="E43" s="45" t="s">
        <v>144</v>
      </c>
      <c r="F43" s="81">
        <v>0.70304120442482954</v>
      </c>
      <c r="G43" s="81">
        <v>0.69415721247478746</v>
      </c>
      <c r="H43" s="81">
        <v>0.10403959835503454</v>
      </c>
      <c r="I43" s="81">
        <v>6.7574386631684735</v>
      </c>
      <c r="J43" s="82">
        <v>3.9278802432818338E-11</v>
      </c>
      <c r="L43" s="80" t="str">
        <f t="shared" si="2"/>
        <v>Valid</v>
      </c>
      <c r="O43" s="102" t="s">
        <v>144</v>
      </c>
      <c r="P43" s="103">
        <v>0.70304303807996893</v>
      </c>
      <c r="Q43" s="103">
        <v>0.68512026012010385</v>
      </c>
      <c r="R43" s="103">
        <v>0.11115708165020845</v>
      </c>
      <c r="S43" s="103">
        <v>6.3247705647069816</v>
      </c>
      <c r="T43" s="104">
        <v>5.6360249800491147E-10</v>
      </c>
      <c r="V43" s="80" t="str">
        <f t="shared" si="3"/>
        <v>Valid</v>
      </c>
    </row>
    <row r="44" spans="5:22" x14ac:dyDescent="0.3">
      <c r="E44" s="45" t="s">
        <v>145</v>
      </c>
      <c r="F44" s="81">
        <v>0.65449806285174783</v>
      </c>
      <c r="G44" s="81">
        <v>0.64186110254549189</v>
      </c>
      <c r="H44" s="81">
        <v>0.12377525326026975</v>
      </c>
      <c r="I44" s="81">
        <v>5.2877941721960768</v>
      </c>
      <c r="J44" s="82">
        <v>1.8541101098890067E-7</v>
      </c>
      <c r="L44" s="80" t="str">
        <f t="shared" si="2"/>
        <v>Valid</v>
      </c>
      <c r="O44" s="102" t="s">
        <v>145</v>
      </c>
      <c r="P44" s="103">
        <v>0.65401302447794907</v>
      </c>
      <c r="Q44" s="103">
        <v>0.64782806304485163</v>
      </c>
      <c r="R44" s="103">
        <v>0.11499754997832025</v>
      </c>
      <c r="S44" s="103">
        <v>5.6871909410352304</v>
      </c>
      <c r="T44" s="104">
        <v>2.2002780042384984E-8</v>
      </c>
      <c r="V44" s="80" t="str">
        <f t="shared" si="3"/>
        <v>Valid</v>
      </c>
    </row>
    <row r="45" spans="5:22" x14ac:dyDescent="0.3">
      <c r="E45" s="45" t="s">
        <v>146</v>
      </c>
      <c r="F45" s="81">
        <v>0.86050809583631249</v>
      </c>
      <c r="G45" s="81">
        <v>0.86024973000716265</v>
      </c>
      <c r="H45" s="81">
        <v>3.8934077508846872E-2</v>
      </c>
      <c r="I45" s="81">
        <v>22.101669049196861</v>
      </c>
      <c r="J45" s="82">
        <v>5.6843418860808015E-14</v>
      </c>
      <c r="L45" s="80" t="str">
        <f t="shared" si="2"/>
        <v>Valid</v>
      </c>
      <c r="O45" s="102" t="s">
        <v>146</v>
      </c>
      <c r="P45" s="103">
        <v>0.86063125398015106</v>
      </c>
      <c r="Q45" s="103">
        <v>0.86213262790980694</v>
      </c>
      <c r="R45" s="103">
        <v>3.8684619513981201E-2</v>
      </c>
      <c r="S45" s="103">
        <v>22.247375437390719</v>
      </c>
      <c r="T45" s="104">
        <v>5.6843418860808015E-14</v>
      </c>
      <c r="V45" s="80" t="str">
        <f t="shared" si="3"/>
        <v>Valid</v>
      </c>
    </row>
    <row r="46" spans="5:22" x14ac:dyDescent="0.3">
      <c r="E46" s="45" t="s">
        <v>147</v>
      </c>
      <c r="F46" s="81">
        <v>0.92879325173087801</v>
      </c>
      <c r="G46" s="81">
        <v>0.92683042471992727</v>
      </c>
      <c r="H46" s="81">
        <v>2.184259689260612E-2</v>
      </c>
      <c r="I46" s="81">
        <v>42.522107435186946</v>
      </c>
      <c r="J46" s="82">
        <v>5.6843418860808015E-14</v>
      </c>
      <c r="L46" s="80" t="str">
        <f t="shared" si="2"/>
        <v>Valid</v>
      </c>
      <c r="O46" s="102" t="s">
        <v>147</v>
      </c>
      <c r="P46" s="103">
        <v>0.92884773093769624</v>
      </c>
      <c r="Q46" s="103">
        <v>0.92601502475641384</v>
      </c>
      <c r="R46" s="103">
        <v>2.4415808556047698E-2</v>
      </c>
      <c r="S46" s="103">
        <v>38.042882291015687</v>
      </c>
      <c r="T46" s="104">
        <v>5.6843418860808015E-14</v>
      </c>
      <c r="V46" s="80" t="str">
        <f t="shared" si="3"/>
        <v>Valid</v>
      </c>
    </row>
    <row r="47" spans="5:22" x14ac:dyDescent="0.3">
      <c r="E47" s="45" t="s">
        <v>148</v>
      </c>
      <c r="F47" s="81">
        <v>0.86400221401764943</v>
      </c>
      <c r="G47" s="81">
        <v>0.85687599905887557</v>
      </c>
      <c r="H47" s="81">
        <v>5.8757786912441774E-2</v>
      </c>
      <c r="I47" s="81">
        <v>14.704471686538277</v>
      </c>
      <c r="J47" s="82">
        <v>5.6843418860808015E-14</v>
      </c>
      <c r="L47" s="80" t="str">
        <f t="shared" si="2"/>
        <v>Valid</v>
      </c>
      <c r="O47" s="102" t="s">
        <v>148</v>
      </c>
      <c r="P47" s="103">
        <v>0.86388240892494506</v>
      </c>
      <c r="Q47" s="103">
        <v>0.85333512703183623</v>
      </c>
      <c r="R47" s="103">
        <v>6.0432745287621131E-2</v>
      </c>
      <c r="S47" s="103">
        <v>14.294939023759694</v>
      </c>
      <c r="T47" s="104">
        <v>5.6843418860808015E-14</v>
      </c>
      <c r="V47" s="80" t="str">
        <f t="shared" si="3"/>
        <v>Valid</v>
      </c>
    </row>
    <row r="48" spans="5:22" x14ac:dyDescent="0.3">
      <c r="E48" s="45" t="s">
        <v>149</v>
      </c>
      <c r="F48" s="81">
        <v>0.87185717211462954</v>
      </c>
      <c r="G48" s="81">
        <v>0.86589514277189494</v>
      </c>
      <c r="H48" s="81">
        <v>4.7319007458322293E-2</v>
      </c>
      <c r="I48" s="81">
        <v>18.425094247434188</v>
      </c>
      <c r="J48" s="82">
        <v>5.6843418860808015E-14</v>
      </c>
      <c r="L48" s="80" t="str">
        <f t="shared" si="2"/>
        <v>Valid</v>
      </c>
      <c r="O48" s="102" t="s">
        <v>149</v>
      </c>
      <c r="P48" s="103">
        <v>0.87173672032615457</v>
      </c>
      <c r="Q48" s="103">
        <v>0.86199903454277915</v>
      </c>
      <c r="R48" s="103">
        <v>5.2682775951367125E-2</v>
      </c>
      <c r="S48" s="103">
        <v>16.546901802040157</v>
      </c>
      <c r="T48" s="104">
        <v>5.6843418860808015E-14</v>
      </c>
      <c r="V48" s="80" t="str">
        <f t="shared" si="3"/>
        <v>Valid</v>
      </c>
    </row>
    <row r="49" spans="5:22" x14ac:dyDescent="0.3">
      <c r="E49" s="45" t="s">
        <v>150</v>
      </c>
      <c r="F49" s="81">
        <v>0.93511228001265645</v>
      </c>
      <c r="G49" s="81">
        <v>0.93520325249819214</v>
      </c>
      <c r="H49" s="81">
        <v>1.6912938515534978E-2</v>
      </c>
      <c r="I49" s="81">
        <v>55.289758143076746</v>
      </c>
      <c r="J49" s="82">
        <v>5.6843418860808015E-14</v>
      </c>
      <c r="L49" s="80" t="str">
        <f t="shared" si="2"/>
        <v>Valid</v>
      </c>
      <c r="O49" s="102" t="s">
        <v>150</v>
      </c>
      <c r="P49" s="103">
        <v>0.93511534191963175</v>
      </c>
      <c r="Q49" s="103">
        <v>0.93517288371603835</v>
      </c>
      <c r="R49" s="103">
        <v>1.7852006308732151E-2</v>
      </c>
      <c r="S49" s="103">
        <v>52.381526521320367</v>
      </c>
      <c r="T49" s="104">
        <v>5.6843418860808015E-14</v>
      </c>
      <c r="V49" s="80" t="str">
        <f t="shared" si="3"/>
        <v>Valid</v>
      </c>
    </row>
    <row r="50" spans="5:22" x14ac:dyDescent="0.3">
      <c r="E50" s="45" t="s">
        <v>151</v>
      </c>
      <c r="F50" s="81">
        <v>0.33735175329412237</v>
      </c>
      <c r="G50" s="81">
        <v>0.33283194711664554</v>
      </c>
      <c r="H50" s="81">
        <v>0.22416383863224251</v>
      </c>
      <c r="I50" s="81">
        <v>1.5049338704784274</v>
      </c>
      <c r="J50" s="82">
        <v>0.13297250496549395</v>
      </c>
      <c r="L50" s="80" t="str">
        <f t="shared" si="2"/>
        <v>Tidak Valid</v>
      </c>
      <c r="O50" s="102"/>
      <c r="P50" s="103"/>
      <c r="Q50" s="103"/>
      <c r="R50" s="103"/>
      <c r="S50" s="103"/>
      <c r="T50" s="104"/>
      <c r="V50" s="80"/>
    </row>
    <row r="51" spans="5:22" x14ac:dyDescent="0.3">
      <c r="E51" s="45" t="s">
        <v>152</v>
      </c>
      <c r="F51" s="81">
        <v>5.5651728945985898E-2</v>
      </c>
      <c r="G51" s="81">
        <v>6.4065464304805128E-2</v>
      </c>
      <c r="H51" s="81">
        <v>0.1917376330370002</v>
      </c>
      <c r="I51" s="81">
        <v>0.29024937913594989</v>
      </c>
      <c r="J51" s="83">
        <v>0.77174579531748577</v>
      </c>
      <c r="L51" s="80" t="str">
        <f t="shared" si="2"/>
        <v>Tidak Valid</v>
      </c>
      <c r="O51" s="102"/>
      <c r="P51" s="103"/>
      <c r="Q51" s="103"/>
      <c r="R51" s="103"/>
      <c r="S51" s="103"/>
      <c r="T51" s="104"/>
      <c r="V51" s="80"/>
    </row>
    <row r="52" spans="5:22" x14ac:dyDescent="0.3">
      <c r="E52" s="45" t="s">
        <v>153</v>
      </c>
      <c r="F52" s="81">
        <v>0.75667965272705073</v>
      </c>
      <c r="G52" s="81">
        <v>0.74072334901094694</v>
      </c>
      <c r="H52" s="81">
        <v>8.3791012207066598E-2</v>
      </c>
      <c r="I52" s="81">
        <v>9.0305586816056564</v>
      </c>
      <c r="J52" s="82">
        <v>5.6843418860808015E-14</v>
      </c>
      <c r="L52" s="80" t="str">
        <f t="shared" si="2"/>
        <v>Valid</v>
      </c>
      <c r="O52" s="102" t="s">
        <v>153</v>
      </c>
      <c r="P52" s="103">
        <v>0.78541241000694917</v>
      </c>
      <c r="Q52" s="103">
        <v>0.774435294825636</v>
      </c>
      <c r="R52" s="103">
        <v>7.4573716984365157E-2</v>
      </c>
      <c r="S52" s="103">
        <v>10.532027123867458</v>
      </c>
      <c r="T52" s="104">
        <v>5.6843418860808015E-14</v>
      </c>
      <c r="V52" s="80" t="str">
        <f t="shared" si="3"/>
        <v>Valid</v>
      </c>
    </row>
    <row r="53" spans="5:22" x14ac:dyDescent="0.3">
      <c r="E53" s="45" t="s">
        <v>154</v>
      </c>
      <c r="F53" s="81">
        <v>0.79858992041262322</v>
      </c>
      <c r="G53" s="81">
        <v>0.78689810755592271</v>
      </c>
      <c r="H53" s="81">
        <v>8.2359678443218509E-2</v>
      </c>
      <c r="I53" s="81">
        <v>9.6963700624838829</v>
      </c>
      <c r="J53" s="82">
        <v>5.6843418860808015E-14</v>
      </c>
      <c r="L53" s="80" t="str">
        <f t="shared" si="2"/>
        <v>Valid</v>
      </c>
      <c r="O53" s="102" t="s">
        <v>154</v>
      </c>
      <c r="P53" s="103">
        <v>0.8261922664452942</v>
      </c>
      <c r="Q53" s="103">
        <v>0.82210179836086328</v>
      </c>
      <c r="R53" s="103">
        <v>6.4978275534773478E-2</v>
      </c>
      <c r="S53" s="103">
        <v>12.714899859156048</v>
      </c>
      <c r="T53" s="104">
        <v>5.6843418860808015E-14</v>
      </c>
      <c r="V53" s="80" t="str">
        <f t="shared" si="3"/>
        <v>Valid</v>
      </c>
    </row>
    <row r="54" spans="5:22" x14ac:dyDescent="0.3">
      <c r="E54" s="45" t="s">
        <v>155</v>
      </c>
      <c r="F54" s="81">
        <v>0.46518122969323483</v>
      </c>
      <c r="G54" s="81">
        <v>0.46529577585042015</v>
      </c>
      <c r="H54" s="81">
        <v>0.14045908393451745</v>
      </c>
      <c r="I54" s="81">
        <v>3.3118629045744314</v>
      </c>
      <c r="J54" s="82">
        <v>9.9382511319845435E-4</v>
      </c>
      <c r="L54" s="80" t="str">
        <f t="shared" si="2"/>
        <v>Tidak Valid</v>
      </c>
      <c r="O54" s="102"/>
      <c r="P54" s="103"/>
      <c r="Q54" s="103"/>
      <c r="R54" s="103"/>
      <c r="S54" s="103"/>
      <c r="T54" s="104"/>
      <c r="V54" s="80"/>
    </row>
    <row r="55" spans="5:22" x14ac:dyDescent="0.3">
      <c r="E55" s="45" t="s">
        <v>156</v>
      </c>
      <c r="F55" s="81">
        <v>0.6788074763180183</v>
      </c>
      <c r="G55" s="81">
        <v>0.66499321224600305</v>
      </c>
      <c r="H55" s="81">
        <v>0.10228176901779486</v>
      </c>
      <c r="I55" s="81">
        <v>6.6366419239377858</v>
      </c>
      <c r="J55" s="82">
        <v>8.3730355981970206E-11</v>
      </c>
      <c r="L55" s="80" t="str">
        <f t="shared" si="2"/>
        <v>Valid</v>
      </c>
      <c r="O55" s="102" t="s">
        <v>156</v>
      </c>
      <c r="P55" s="103">
        <v>0.65112815376004696</v>
      </c>
      <c r="Q55" s="103">
        <v>0.65707476052035985</v>
      </c>
      <c r="R55" s="103">
        <v>0.1156779910997133</v>
      </c>
      <c r="S55" s="103">
        <v>5.6287989406626266</v>
      </c>
      <c r="T55" s="104">
        <v>3.028895889656269E-8</v>
      </c>
      <c r="V55" s="80" t="str">
        <f t="shared" si="3"/>
        <v>Valid</v>
      </c>
    </row>
    <row r="56" spans="5:22" x14ac:dyDescent="0.3">
      <c r="E56" s="45" t="s">
        <v>157</v>
      </c>
      <c r="F56" s="81">
        <v>0.73370178732961222</v>
      </c>
      <c r="G56" s="81">
        <v>0.71826106257395372</v>
      </c>
      <c r="H56" s="81">
        <v>9.2244086003164985E-2</v>
      </c>
      <c r="I56" s="81">
        <v>7.9539168213389662</v>
      </c>
      <c r="J56" s="82">
        <v>5.6843418860808015E-14</v>
      </c>
      <c r="L56" s="80" t="str">
        <f t="shared" si="2"/>
        <v>Valid</v>
      </c>
      <c r="O56" s="102" t="s">
        <v>157</v>
      </c>
      <c r="P56" s="103">
        <v>0.79122469204173418</v>
      </c>
      <c r="Q56" s="103">
        <v>0.7833857945567112</v>
      </c>
      <c r="R56" s="103">
        <v>7.2832051323150085E-2</v>
      </c>
      <c r="S56" s="103">
        <v>10.863688138222724</v>
      </c>
      <c r="T56" s="104">
        <v>5.6843418860808015E-14</v>
      </c>
      <c r="V56" s="80" t="str">
        <f t="shared" si="3"/>
        <v>Valid</v>
      </c>
    </row>
    <row r="57" spans="5:22" x14ac:dyDescent="0.3">
      <c r="E57" s="45" t="s">
        <v>158</v>
      </c>
      <c r="F57" s="81">
        <v>0.65007517999537467</v>
      </c>
      <c r="G57" s="81">
        <v>0.64838517468680279</v>
      </c>
      <c r="H57" s="81">
        <v>9.4402668092050904E-2</v>
      </c>
      <c r="I57" s="81">
        <v>6.8861949893354097</v>
      </c>
      <c r="J57" s="82">
        <v>1.7337242752546445E-11</v>
      </c>
      <c r="L57" s="80" t="str">
        <f t="shared" si="2"/>
        <v>Valid</v>
      </c>
      <c r="O57" s="102" t="s">
        <v>158</v>
      </c>
      <c r="P57" s="103">
        <v>0.64846234607853992</v>
      </c>
      <c r="Q57" s="103">
        <v>0.64069604292999416</v>
      </c>
      <c r="R57" s="103">
        <v>0.11221977821548675</v>
      </c>
      <c r="S57" s="103">
        <v>5.7785031871418342</v>
      </c>
      <c r="T57" s="104">
        <v>1.3275496257847408E-8</v>
      </c>
      <c r="V57" s="80" t="str">
        <f t="shared" si="3"/>
        <v>Valid</v>
      </c>
    </row>
    <row r="58" spans="5:22" x14ac:dyDescent="0.3">
      <c r="E58" s="45" t="s">
        <v>159</v>
      </c>
      <c r="F58" s="81">
        <v>0.62524183887113949</v>
      </c>
      <c r="G58" s="81">
        <v>0.61189139048656838</v>
      </c>
      <c r="H58" s="81">
        <v>0.12211103483637069</v>
      </c>
      <c r="I58" s="81">
        <v>5.1202730343655363</v>
      </c>
      <c r="J58" s="82">
        <v>4.3616972789095598E-7</v>
      </c>
      <c r="L58" s="80" t="str">
        <f t="shared" si="2"/>
        <v>Valid</v>
      </c>
      <c r="O58" s="102" t="s">
        <v>159</v>
      </c>
      <c r="P58" s="103">
        <v>0.6536663749329289</v>
      </c>
      <c r="Q58" s="103">
        <v>0.63765634043087982</v>
      </c>
      <c r="R58" s="103">
        <v>0.11859811559775364</v>
      </c>
      <c r="S58" s="103">
        <v>5.5116084403056904</v>
      </c>
      <c r="T58" s="104">
        <v>5.7054364788200473E-8</v>
      </c>
      <c r="V58" s="80" t="str">
        <f t="shared" si="3"/>
        <v>Valid</v>
      </c>
    </row>
    <row r="59" spans="5:22" x14ac:dyDescent="0.3">
      <c r="E59" s="45" t="s">
        <v>160</v>
      </c>
      <c r="F59" s="81">
        <v>0.76470846769648493</v>
      </c>
      <c r="G59" s="81">
        <v>0.63832782873773986</v>
      </c>
      <c r="H59" s="81">
        <v>0.28300782157401372</v>
      </c>
      <c r="I59" s="81">
        <v>2.7020753823812402</v>
      </c>
      <c r="J59" s="82">
        <v>7.1250109762672764E-3</v>
      </c>
      <c r="L59" s="80" t="str">
        <f t="shared" si="2"/>
        <v>Valid</v>
      </c>
      <c r="O59" s="102" t="s">
        <v>160</v>
      </c>
      <c r="P59" s="103">
        <v>0.72550963599008389</v>
      </c>
      <c r="Q59" s="103">
        <v>0.63731604322742363</v>
      </c>
      <c r="R59" s="103">
        <v>0.2477498588320089</v>
      </c>
      <c r="S59" s="103">
        <v>2.9283957593777212</v>
      </c>
      <c r="T59" s="104">
        <v>3.5625962884182627E-3</v>
      </c>
      <c r="V59" s="80" t="str">
        <f t="shared" si="3"/>
        <v>Valid</v>
      </c>
    </row>
    <row r="60" spans="5:22" x14ac:dyDescent="0.3">
      <c r="E60" s="45" t="s">
        <v>161</v>
      </c>
      <c r="F60" s="81">
        <v>0.62887828018211744</v>
      </c>
      <c r="G60" s="81">
        <v>0.53443324656236435</v>
      </c>
      <c r="H60" s="81">
        <v>0.3597037056433332</v>
      </c>
      <c r="I60" s="81">
        <v>1.7483230512106156</v>
      </c>
      <c r="J60" s="82">
        <v>8.1021837344735559E-2</v>
      </c>
      <c r="L60" s="80" t="str">
        <f t="shared" si="2"/>
        <v>Valid</v>
      </c>
      <c r="O60" s="102" t="s">
        <v>161</v>
      </c>
      <c r="P60" s="103">
        <v>0.66877410972935247</v>
      </c>
      <c r="Q60" s="103">
        <v>0.59349058026958046</v>
      </c>
      <c r="R60" s="103">
        <v>0.36421778797336374</v>
      </c>
      <c r="S60" s="103">
        <v>1.8361928818761093</v>
      </c>
      <c r="T60" s="105">
        <v>6.6922697415236598E-2</v>
      </c>
      <c r="V60" s="80" t="str">
        <f t="shared" si="3"/>
        <v>Valid</v>
      </c>
    </row>
    <row r="61" spans="5:22" x14ac:dyDescent="0.3">
      <c r="E61" s="45" t="s">
        <v>162</v>
      </c>
      <c r="F61" s="81">
        <v>0.1747253832576445</v>
      </c>
      <c r="G61" s="81">
        <v>0.16685581618617018</v>
      </c>
      <c r="H61" s="81">
        <v>0.34749039561923106</v>
      </c>
      <c r="I61" s="81">
        <v>0.50282075550975236</v>
      </c>
      <c r="J61" s="82">
        <v>0.61531168477125675</v>
      </c>
      <c r="L61" s="80" t="str">
        <f t="shared" si="2"/>
        <v>Tidak Valid</v>
      </c>
      <c r="O61" s="102"/>
      <c r="P61" s="103"/>
      <c r="Q61" s="103"/>
      <c r="R61" s="103"/>
      <c r="S61" s="103"/>
      <c r="T61" s="105"/>
      <c r="V61" s="80"/>
    </row>
    <row r="62" spans="5:22" x14ac:dyDescent="0.3">
      <c r="E62" s="45" t="s">
        <v>163</v>
      </c>
      <c r="F62" s="81">
        <v>0.82786345508654235</v>
      </c>
      <c r="G62" s="81">
        <v>0.68531102349490203</v>
      </c>
      <c r="H62" s="81">
        <v>0.27877773523460175</v>
      </c>
      <c r="I62" s="81">
        <v>2.9696182673622222</v>
      </c>
      <c r="J62" s="82">
        <v>3.1249468576675099E-3</v>
      </c>
      <c r="L62" s="80" t="str">
        <f t="shared" si="2"/>
        <v>Valid</v>
      </c>
      <c r="O62" s="102" t="s">
        <v>163</v>
      </c>
      <c r="P62" s="103">
        <v>0.86360332041356547</v>
      </c>
      <c r="Q62" s="103">
        <v>0.74600960613361222</v>
      </c>
      <c r="R62" s="103">
        <v>0.25471089783180184</v>
      </c>
      <c r="S62" s="103">
        <v>3.3905236398006231</v>
      </c>
      <c r="T62" s="104">
        <v>7.5279458729937687E-4</v>
      </c>
      <c r="V62" s="80" t="str">
        <f t="shared" si="3"/>
        <v>Valid</v>
      </c>
    </row>
    <row r="63" spans="5:22" x14ac:dyDescent="0.3">
      <c r="E63" s="45" t="s">
        <v>164</v>
      </c>
      <c r="F63" s="81">
        <v>0.85728895456561327</v>
      </c>
      <c r="G63" s="81">
        <v>0.71092193975644735</v>
      </c>
      <c r="H63" s="81">
        <v>0.28987860604100968</v>
      </c>
      <c r="I63" s="81">
        <v>2.9574067789063778</v>
      </c>
      <c r="J63" s="82">
        <v>3.2491723579255449E-3</v>
      </c>
      <c r="L63" s="80" t="str">
        <f t="shared" si="2"/>
        <v>Valid</v>
      </c>
      <c r="O63" s="102" t="s">
        <v>164</v>
      </c>
      <c r="P63" s="103">
        <v>0.89313600782108338</v>
      </c>
      <c r="Q63" s="103">
        <v>0.7681525738093411</v>
      </c>
      <c r="R63" s="103">
        <v>0.28160557544957932</v>
      </c>
      <c r="S63" s="103">
        <v>3.1715849602594139</v>
      </c>
      <c r="T63" s="104">
        <v>1.6092212273974837E-3</v>
      </c>
      <c r="V63" s="80" t="str">
        <f t="shared" si="3"/>
        <v>Valid</v>
      </c>
    </row>
    <row r="64" spans="5:22" x14ac:dyDescent="0.3">
      <c r="E64" s="45" t="s">
        <v>165</v>
      </c>
      <c r="F64" s="81">
        <v>0.85834594946919263</v>
      </c>
      <c r="G64" s="81">
        <v>0.84808040002287577</v>
      </c>
      <c r="H64" s="81">
        <v>4.1972180344969211E-2</v>
      </c>
      <c r="I64" s="81">
        <v>20.45035407773554</v>
      </c>
      <c r="J64" s="82">
        <v>5.6843418860808015E-14</v>
      </c>
      <c r="L64" s="80" t="str">
        <f t="shared" si="2"/>
        <v>Valid</v>
      </c>
      <c r="O64" s="102" t="s">
        <v>165</v>
      </c>
      <c r="P64" s="103">
        <v>0.85752044273823258</v>
      </c>
      <c r="Q64" s="103">
        <v>0.85465572624149733</v>
      </c>
      <c r="R64" s="103">
        <v>3.8464092783085491E-2</v>
      </c>
      <c r="S64" s="103">
        <v>22.294050910654143</v>
      </c>
      <c r="T64" s="104">
        <v>5.6843418860808015E-14</v>
      </c>
      <c r="V64" s="80" t="str">
        <f t="shared" si="3"/>
        <v>Valid</v>
      </c>
    </row>
    <row r="65" spans="5:22" x14ac:dyDescent="0.3">
      <c r="E65" s="45" t="s">
        <v>166</v>
      </c>
      <c r="F65" s="81">
        <v>0.75224306966275034</v>
      </c>
      <c r="G65" s="81">
        <v>0.75496308813414403</v>
      </c>
      <c r="H65" s="81">
        <v>6.6046021738133898E-2</v>
      </c>
      <c r="I65" s="81">
        <v>11.389680254252429</v>
      </c>
      <c r="J65" s="82">
        <v>5.6843418860808015E-14</v>
      </c>
      <c r="L65" s="80" t="str">
        <f t="shared" si="2"/>
        <v>Valid</v>
      </c>
      <c r="O65" s="102" t="s">
        <v>166</v>
      </c>
      <c r="P65" s="103">
        <v>0.75379644707479965</v>
      </c>
      <c r="Q65" s="103">
        <v>0.74599932111645428</v>
      </c>
      <c r="R65" s="103">
        <v>7.2558273989914268E-2</v>
      </c>
      <c r="S65" s="103">
        <v>10.388842038601672</v>
      </c>
      <c r="T65" s="104">
        <v>5.6843418860808015E-14</v>
      </c>
      <c r="V65" s="80" t="str">
        <f t="shared" si="3"/>
        <v>Valid</v>
      </c>
    </row>
    <row r="66" spans="5:22" x14ac:dyDescent="0.3">
      <c r="E66" s="45" t="s">
        <v>167</v>
      </c>
      <c r="F66" s="81">
        <v>0.82624387443216418</v>
      </c>
      <c r="G66" s="81">
        <v>0.81971988428925735</v>
      </c>
      <c r="H66" s="81">
        <v>4.9319006040114702E-2</v>
      </c>
      <c r="I66" s="81">
        <v>16.753052033532885</v>
      </c>
      <c r="J66" s="82">
        <v>5.6843418860808015E-14</v>
      </c>
      <c r="L66" s="80" t="str">
        <f t="shared" si="2"/>
        <v>Valid</v>
      </c>
      <c r="O66" s="102" t="s">
        <v>167</v>
      </c>
      <c r="P66" s="103">
        <v>0.82549664667438638</v>
      </c>
      <c r="Q66" s="103">
        <v>0.82620501350218034</v>
      </c>
      <c r="R66" s="103">
        <v>4.6201634063880587E-2</v>
      </c>
      <c r="S66" s="103">
        <v>17.867260831792557</v>
      </c>
      <c r="T66" s="104">
        <v>5.6843418860808015E-14</v>
      </c>
      <c r="V66" s="80" t="str">
        <f t="shared" si="3"/>
        <v>Valid</v>
      </c>
    </row>
    <row r="67" spans="5:22" x14ac:dyDescent="0.3">
      <c r="E67" s="45" t="s">
        <v>168</v>
      </c>
      <c r="F67" s="81">
        <v>0.83733857961304092</v>
      </c>
      <c r="G67" s="81">
        <v>0.83534560538750124</v>
      </c>
      <c r="H67" s="81">
        <v>4.6457951503826367E-2</v>
      </c>
      <c r="I67" s="81">
        <v>18.02357944138101</v>
      </c>
      <c r="J67" s="82">
        <v>5.6843418860808015E-14</v>
      </c>
      <c r="L67" s="80" t="str">
        <f t="shared" si="2"/>
        <v>Valid</v>
      </c>
      <c r="O67" s="102" t="s">
        <v>168</v>
      </c>
      <c r="P67" s="103">
        <v>0.8373386681541829</v>
      </c>
      <c r="Q67" s="103">
        <v>0.83092950434191371</v>
      </c>
      <c r="R67" s="103">
        <v>4.7655470615865371E-2</v>
      </c>
      <c r="S67" s="103">
        <v>17.570672523700093</v>
      </c>
      <c r="T67" s="104">
        <v>5.6843418860808015E-14</v>
      </c>
      <c r="V67" s="80" t="str">
        <f t="shared" si="3"/>
        <v>Valid</v>
      </c>
    </row>
    <row r="68" spans="5:22" x14ac:dyDescent="0.3">
      <c r="E68" s="45" t="s">
        <v>169</v>
      </c>
      <c r="F68" s="81">
        <v>0.69506165980164891</v>
      </c>
      <c r="G68" s="81">
        <v>0.67903073324704011</v>
      </c>
      <c r="H68" s="81">
        <v>7.7667506547275111E-2</v>
      </c>
      <c r="I68" s="81">
        <v>8.949194981283128</v>
      </c>
      <c r="J68" s="82">
        <v>5.6843418860808015E-14</v>
      </c>
      <c r="L68" s="80" t="str">
        <f t="shared" si="2"/>
        <v>Valid</v>
      </c>
      <c r="O68" s="102" t="s">
        <v>169</v>
      </c>
      <c r="P68" s="103">
        <v>0.69311042226139086</v>
      </c>
      <c r="Q68" s="103">
        <v>0.68529501910045498</v>
      </c>
      <c r="R68" s="103">
        <v>7.5486864619936159E-2</v>
      </c>
      <c r="S68" s="103">
        <v>9.1818679415430342</v>
      </c>
      <c r="T68" s="104">
        <v>5.6843418860808015E-14</v>
      </c>
      <c r="V68" s="80" t="str">
        <f t="shared" si="3"/>
        <v>Valid</v>
      </c>
    </row>
    <row r="69" spans="5:22" x14ac:dyDescent="0.3">
      <c r="E69" s="45" t="s">
        <v>170</v>
      </c>
      <c r="F69" s="81">
        <v>0.51049196796676599</v>
      </c>
      <c r="G69" s="81">
        <v>0.50274170904564652</v>
      </c>
      <c r="H69" s="81">
        <v>0.10987219268730693</v>
      </c>
      <c r="I69" s="81">
        <v>4.6462344609760482</v>
      </c>
      <c r="J69" s="82">
        <v>4.3290880853419367E-6</v>
      </c>
      <c r="L69" s="80" t="str">
        <f t="shared" si="2"/>
        <v>Valid</v>
      </c>
      <c r="O69" s="102" t="s">
        <v>170</v>
      </c>
      <c r="P69" s="103">
        <v>0.50818647874116862</v>
      </c>
      <c r="Q69" s="103">
        <v>0.49889507934806532</v>
      </c>
      <c r="R69" s="103">
        <v>0.11764602252423474</v>
      </c>
      <c r="S69" s="103">
        <v>4.3196231188902594</v>
      </c>
      <c r="T69" s="104">
        <v>1.8859754561617592E-5</v>
      </c>
      <c r="V69" s="80" t="str">
        <f t="shared" si="3"/>
        <v>Valid</v>
      </c>
    </row>
    <row r="70" spans="5:22" x14ac:dyDescent="0.3">
      <c r="E70" s="45" t="s">
        <v>171</v>
      </c>
      <c r="F70" s="81">
        <v>0.64092332395485574</v>
      </c>
      <c r="G70" s="81">
        <v>0.64041881827373259</v>
      </c>
      <c r="H70" s="81">
        <v>0.1211906541047771</v>
      </c>
      <c r="I70" s="81">
        <v>5.2885540447758981</v>
      </c>
      <c r="J70" s="82">
        <v>1.8468330154064461E-7</v>
      </c>
      <c r="L70" s="80" t="str">
        <f t="shared" si="2"/>
        <v>Valid</v>
      </c>
      <c r="O70" s="102" t="s">
        <v>171</v>
      </c>
      <c r="P70" s="103">
        <v>0.63909479547075621</v>
      </c>
      <c r="Q70" s="103">
        <v>0.63531854549858646</v>
      </c>
      <c r="R70" s="103">
        <v>0.12589578343162366</v>
      </c>
      <c r="S70" s="103">
        <v>5.0763796693624803</v>
      </c>
      <c r="T70" s="104">
        <v>5.436846208795032E-7</v>
      </c>
      <c r="V70" s="80" t="str">
        <f t="shared" si="3"/>
        <v>Valid</v>
      </c>
    </row>
    <row r="71" spans="5:22" x14ac:dyDescent="0.3">
      <c r="E71" s="45" t="s">
        <v>172</v>
      </c>
      <c r="F71" s="81">
        <v>2.0878514348672869E-2</v>
      </c>
      <c r="G71" s="81">
        <v>0.24661099699174216</v>
      </c>
      <c r="H71" s="81">
        <v>0.37441044796775774</v>
      </c>
      <c r="I71" s="81">
        <v>5.5763706547181657E-2</v>
      </c>
      <c r="J71" s="83">
        <v>0.95555232205373386</v>
      </c>
      <c r="L71" s="80" t="str">
        <f t="shared" si="2"/>
        <v>Tidak Valid</v>
      </c>
      <c r="O71" s="102"/>
      <c r="P71" s="103"/>
      <c r="Q71" s="103"/>
      <c r="R71" s="103"/>
      <c r="S71" s="103"/>
      <c r="T71" s="104"/>
      <c r="V71" s="80"/>
    </row>
    <row r="72" spans="5:22" x14ac:dyDescent="0.3">
      <c r="E72" s="45" t="s">
        <v>173</v>
      </c>
      <c r="F72" s="81">
        <v>0.76311293762838051</v>
      </c>
      <c r="G72" s="81">
        <v>0.77732883310560363</v>
      </c>
      <c r="H72" s="81">
        <v>5.5759180825858227E-2</v>
      </c>
      <c r="I72" s="81">
        <v>13.68587067323787</v>
      </c>
      <c r="J72" s="82">
        <v>5.6843418860808015E-14</v>
      </c>
      <c r="L72" s="80" t="str">
        <f t="shared" si="2"/>
        <v>Valid</v>
      </c>
      <c r="O72" s="102" t="s">
        <v>173</v>
      </c>
      <c r="P72" s="103">
        <v>0.76604981447046472</v>
      </c>
      <c r="Q72" s="103">
        <v>0.76328842719606238</v>
      </c>
      <c r="R72" s="103">
        <v>5.4522727817091526E-2</v>
      </c>
      <c r="S72" s="103">
        <v>14.050100667016279</v>
      </c>
      <c r="T72" s="104">
        <v>5.6843418860808015E-14</v>
      </c>
      <c r="V72" s="80" t="str">
        <f t="shared" si="3"/>
        <v>Valid</v>
      </c>
    </row>
    <row r="73" spans="5:22" x14ac:dyDescent="0.3">
      <c r="E73" s="45" t="s">
        <v>174</v>
      </c>
      <c r="F73" s="81">
        <v>0.80984699305369257</v>
      </c>
      <c r="G73" s="81">
        <v>0.81641231228329147</v>
      </c>
      <c r="H73" s="81">
        <v>4.4556700357988303E-2</v>
      </c>
      <c r="I73" s="81">
        <v>18.175650049196246</v>
      </c>
      <c r="J73" s="82">
        <v>5.6843418860808015E-14</v>
      </c>
      <c r="L73" s="80" t="str">
        <f t="shared" si="2"/>
        <v>Valid</v>
      </c>
      <c r="O73" s="102" t="s">
        <v>174</v>
      </c>
      <c r="P73" s="103">
        <v>0.81216022449471981</v>
      </c>
      <c r="Q73" s="103">
        <v>0.81101241379812528</v>
      </c>
      <c r="R73" s="103">
        <v>4.9413203454948332E-2</v>
      </c>
      <c r="S73" s="103">
        <v>16.436097393183452</v>
      </c>
      <c r="T73" s="104">
        <v>5.6843418860808015E-14</v>
      </c>
      <c r="V73" s="80" t="str">
        <f t="shared" si="3"/>
        <v>Valid</v>
      </c>
    </row>
    <row r="74" spans="5:22" x14ac:dyDescent="0.3">
      <c r="O74"/>
      <c r="P74"/>
      <c r="Q74"/>
      <c r="R74"/>
      <c r="S74"/>
      <c r="T74"/>
      <c r="U74"/>
      <c r="V74"/>
    </row>
    <row r="75" spans="5:22" x14ac:dyDescent="0.3">
      <c r="O75"/>
      <c r="P75"/>
      <c r="Q75"/>
      <c r="R75"/>
      <c r="S75"/>
      <c r="T75"/>
      <c r="U75"/>
      <c r="V75"/>
    </row>
    <row r="76" spans="5:22" x14ac:dyDescent="0.3">
      <c r="O76"/>
      <c r="P76"/>
      <c r="Q76"/>
      <c r="R76"/>
      <c r="S76"/>
      <c r="T76"/>
      <c r="U76"/>
      <c r="V76"/>
    </row>
    <row r="77" spans="5:22" x14ac:dyDescent="0.3">
      <c r="O77"/>
      <c r="P77"/>
      <c r="Q77"/>
      <c r="R77"/>
      <c r="S77"/>
      <c r="T77"/>
      <c r="U77"/>
      <c r="V77"/>
    </row>
    <row r="78" spans="5:22" x14ac:dyDescent="0.3">
      <c r="O78"/>
      <c r="P78"/>
      <c r="Q78"/>
      <c r="R78"/>
      <c r="S78"/>
      <c r="T78"/>
      <c r="U78"/>
      <c r="V78"/>
    </row>
    <row r="79" spans="5:22" x14ac:dyDescent="0.3">
      <c r="O79"/>
      <c r="P79"/>
      <c r="Q79"/>
      <c r="R79"/>
      <c r="S79"/>
      <c r="T79"/>
      <c r="U79"/>
      <c r="V79"/>
    </row>
    <row r="80" spans="5:22" x14ac:dyDescent="0.3">
      <c r="O80"/>
      <c r="P80"/>
      <c r="Q80"/>
      <c r="R80"/>
      <c r="S80"/>
      <c r="T80"/>
      <c r="U80"/>
      <c r="V80"/>
    </row>
    <row r="81" spans="15:22" x14ac:dyDescent="0.3">
      <c r="O81"/>
      <c r="P81"/>
      <c r="Q81"/>
      <c r="R81"/>
      <c r="S81"/>
      <c r="T81"/>
      <c r="U81"/>
      <c r="V81"/>
    </row>
    <row r="82" spans="15:22" x14ac:dyDescent="0.3">
      <c r="O82"/>
      <c r="P82"/>
      <c r="Q82"/>
      <c r="R82"/>
      <c r="S82"/>
      <c r="T82"/>
      <c r="U82"/>
      <c r="V82"/>
    </row>
    <row r="83" spans="15:22" x14ac:dyDescent="0.3">
      <c r="O83"/>
      <c r="P83"/>
      <c r="Q83"/>
      <c r="R83"/>
      <c r="S83"/>
      <c r="T83"/>
      <c r="U83"/>
      <c r="V83"/>
    </row>
    <row r="84" spans="15:22" x14ac:dyDescent="0.3">
      <c r="O84"/>
      <c r="P84"/>
      <c r="Q84"/>
      <c r="R84"/>
      <c r="S84"/>
      <c r="T84"/>
      <c r="U84"/>
      <c r="V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Convergent Validity All</vt:lpstr>
      <vt:lpstr>Discriminant Validity All</vt:lpstr>
      <vt:lpstr>Reliabilitas dan Model</vt:lpstr>
      <vt:lpstr>Inner Model</vt:lpstr>
      <vt:lpstr>Bootstraping Uji Hipotesa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2020-01-13T12:10:05Z</dcterms:created>
  <dcterms:modified xsi:type="dcterms:W3CDTF">2020-01-23T05:44:36Z</dcterms:modified>
</cp:coreProperties>
</file>