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hesis Bismillah\Data SEM\SEM BS\"/>
    </mc:Choice>
  </mc:AlternateContent>
  <bookViews>
    <workbookView xWindow="0" yWindow="0" windowWidth="23040" windowHeight="9096" firstSheet="1" activeTab="4"/>
  </bookViews>
  <sheets>
    <sheet name="Convergent Validity All" sheetId="1" r:id="rId1"/>
    <sheet name="Discriminant Validity All" sheetId="2" r:id="rId2"/>
    <sheet name="Reliabilitas dan Model" sheetId="4" r:id="rId3"/>
    <sheet name="Inner Model" sheetId="5" r:id="rId4"/>
    <sheet name="Bootstraping Uji Hipotesa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3" i="6" l="1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P19" i="5"/>
  <c r="K75" i="2"/>
  <c r="K104" i="2"/>
  <c r="K89" i="2"/>
  <c r="K88" i="2"/>
  <c r="K77" i="2"/>
  <c r="K74" i="2"/>
  <c r="K73" i="2"/>
  <c r="K65" i="2"/>
  <c r="K67" i="2"/>
  <c r="K68" i="2"/>
  <c r="K69" i="2"/>
  <c r="K70" i="2"/>
  <c r="K71" i="2"/>
  <c r="K59" i="2"/>
  <c r="K60" i="2"/>
  <c r="K61" i="2"/>
  <c r="K63" i="2"/>
  <c r="K58" i="2"/>
  <c r="K64" i="2"/>
  <c r="K78" i="2"/>
  <c r="K79" i="2"/>
  <c r="K80" i="2"/>
  <c r="K81" i="2"/>
  <c r="K82" i="2"/>
  <c r="K93" i="2"/>
  <c r="K94" i="2"/>
  <c r="K95" i="2"/>
  <c r="K96" i="2"/>
  <c r="K97" i="2"/>
  <c r="K98" i="2"/>
  <c r="K99" i="2"/>
  <c r="K100" i="2"/>
  <c r="K101" i="2"/>
  <c r="K103" i="2"/>
  <c r="K105" i="2"/>
  <c r="K106" i="2"/>
  <c r="C19" i="5" l="1"/>
  <c r="L3" i="6" l="1"/>
  <c r="F72" i="5" l="1"/>
  <c r="F73" i="5"/>
  <c r="F74" i="5"/>
  <c r="F75" i="5"/>
  <c r="F76" i="5"/>
  <c r="F77" i="5"/>
  <c r="F78" i="5"/>
  <c r="F71" i="5"/>
  <c r="C72" i="5"/>
  <c r="C71" i="5"/>
  <c r="S77" i="5"/>
  <c r="S76" i="5"/>
  <c r="S75" i="5"/>
  <c r="S74" i="5"/>
  <c r="S73" i="5"/>
  <c r="S72" i="5"/>
  <c r="S71" i="5"/>
  <c r="S70" i="5"/>
  <c r="P71" i="5"/>
  <c r="P70" i="5"/>
  <c r="V3" i="6" l="1"/>
  <c r="V24" i="6"/>
  <c r="V15" i="6"/>
  <c r="V14" i="6"/>
  <c r="V13" i="6"/>
  <c r="V12" i="6"/>
  <c r="V11" i="6"/>
  <c r="V10" i="6"/>
  <c r="V9" i="6"/>
  <c r="V8" i="6"/>
  <c r="V7" i="6"/>
  <c r="V6" i="6"/>
  <c r="V5" i="6"/>
  <c r="V4" i="6"/>
  <c r="I11" i="4" l="1"/>
  <c r="H11" i="4"/>
  <c r="E11" i="4"/>
  <c r="D11" i="4"/>
  <c r="I10" i="4"/>
  <c r="H10" i="4"/>
  <c r="E10" i="4"/>
  <c r="D10" i="4"/>
  <c r="I9" i="4"/>
  <c r="H9" i="4"/>
  <c r="E9" i="4"/>
  <c r="D9" i="4"/>
  <c r="I8" i="4"/>
  <c r="H8" i="4"/>
  <c r="E8" i="4"/>
  <c r="D8" i="4"/>
  <c r="I7" i="4"/>
  <c r="H7" i="4"/>
  <c r="E7" i="4"/>
  <c r="D7" i="4"/>
  <c r="I6" i="4"/>
  <c r="H6" i="4"/>
  <c r="E6" i="4"/>
  <c r="D6" i="4"/>
  <c r="I5" i="4"/>
  <c r="H5" i="4"/>
  <c r="E5" i="4"/>
  <c r="D5" i="4"/>
  <c r="I4" i="4"/>
  <c r="H4" i="4"/>
  <c r="E4" i="4"/>
  <c r="D4" i="4"/>
  <c r="S78" i="5"/>
  <c r="P72" i="5"/>
  <c r="K57" i="2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P64" i="1"/>
  <c r="L64" i="1"/>
  <c r="K64" i="1"/>
  <c r="P63" i="1"/>
  <c r="L63" i="1"/>
  <c r="K63" i="1"/>
  <c r="P62" i="1"/>
  <c r="L62" i="1"/>
  <c r="K62" i="1"/>
  <c r="P61" i="1"/>
  <c r="L61" i="1"/>
  <c r="K61" i="1"/>
  <c r="P60" i="1"/>
  <c r="L60" i="1"/>
  <c r="K60" i="1"/>
  <c r="P59" i="1"/>
  <c r="L59" i="1"/>
  <c r="K59" i="1"/>
  <c r="P58" i="1"/>
  <c r="L58" i="1"/>
  <c r="K58" i="1"/>
  <c r="P57" i="1"/>
  <c r="L57" i="1"/>
  <c r="K57" i="1"/>
  <c r="L73" i="6" l="1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15" i="6" l="1"/>
  <c r="L14" i="6"/>
  <c r="L13" i="6"/>
  <c r="L12" i="6"/>
  <c r="L11" i="6"/>
  <c r="L10" i="6"/>
  <c r="L9" i="6"/>
  <c r="L8" i="6"/>
  <c r="L7" i="6"/>
  <c r="L6" i="6"/>
  <c r="L5" i="6"/>
  <c r="L4" i="6"/>
  <c r="F79" i="5"/>
  <c r="C73" i="5"/>
  <c r="I22" i="4" l="1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E22" i="4"/>
  <c r="E21" i="4"/>
  <c r="E20" i="4"/>
  <c r="E19" i="4"/>
  <c r="E18" i="4"/>
  <c r="E17" i="4"/>
  <c r="E16" i="4"/>
  <c r="E15" i="4"/>
  <c r="D22" i="4"/>
  <c r="D21" i="4"/>
  <c r="D20" i="4"/>
  <c r="D19" i="4"/>
  <c r="D18" i="4"/>
  <c r="D17" i="4"/>
  <c r="D16" i="4"/>
  <c r="D15" i="4"/>
  <c r="K52" i="2" l="1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P11" i="1"/>
  <c r="L11" i="1"/>
  <c r="K11" i="1"/>
  <c r="P10" i="1"/>
  <c r="L10" i="1"/>
  <c r="K10" i="1"/>
  <c r="P9" i="1"/>
  <c r="L9" i="1"/>
  <c r="K9" i="1"/>
  <c r="P8" i="1"/>
  <c r="L8" i="1"/>
  <c r="K8" i="1"/>
  <c r="P7" i="1"/>
  <c r="L7" i="1"/>
  <c r="K7" i="1"/>
  <c r="P6" i="1"/>
  <c r="L6" i="1"/>
  <c r="K6" i="1"/>
  <c r="P5" i="1"/>
  <c r="L5" i="1"/>
  <c r="K5" i="1"/>
  <c r="P4" i="1"/>
  <c r="L4" i="1"/>
  <c r="K4" i="1"/>
</calcChain>
</file>

<file path=xl/sharedStrings.xml><?xml version="1.0" encoding="utf-8"?>
<sst xmlns="http://schemas.openxmlformats.org/spreadsheetml/2006/main" count="1154" uniqueCount="191">
  <si>
    <t>Loading Factor</t>
  </si>
  <si>
    <t>AVE</t>
  </si>
  <si>
    <t>Indikator</t>
  </si>
  <si>
    <t>Pembelian</t>
  </si>
  <si>
    <t>Persepsi Harga</t>
  </si>
  <si>
    <t>Persepsi Penjualan Kendaraan</t>
  </si>
  <si>
    <t>Persepsi Produk</t>
  </si>
  <si>
    <t>Persepsi Program Loyalitas</t>
  </si>
  <si>
    <t>Persepsi Promosi</t>
  </si>
  <si>
    <t>Persepsi Tempat</t>
  </si>
  <si>
    <t>Sikap</t>
  </si>
  <si>
    <t>Confirmatory Research &gt; 0.70</t>
  </si>
  <si>
    <t>Exploratory Research &gt; 0.60</t>
  </si>
  <si>
    <t>Konstruk</t>
  </si>
  <si>
    <t>AVE &gt; 0,50</t>
  </si>
  <si>
    <t>P1</t>
  </si>
  <si>
    <t/>
  </si>
  <si>
    <t>PH1</t>
  </si>
  <si>
    <t>PH2</t>
  </si>
  <si>
    <t>PH3</t>
  </si>
  <si>
    <t>PH4</t>
  </si>
  <si>
    <t>PH5</t>
  </si>
  <si>
    <t>PH6</t>
  </si>
  <si>
    <t>PP1</t>
  </si>
  <si>
    <t>PP2</t>
  </si>
  <si>
    <t>PP3</t>
  </si>
  <si>
    <t>PP4</t>
  </si>
  <si>
    <t>PP5</t>
  </si>
  <si>
    <t>PP6</t>
  </si>
  <si>
    <t>PP7</t>
  </si>
  <si>
    <t>PP8</t>
  </si>
  <si>
    <t>PPK 1</t>
  </si>
  <si>
    <t>PPK 2</t>
  </si>
  <si>
    <t>PPK 3</t>
  </si>
  <si>
    <t>PPK 4</t>
  </si>
  <si>
    <t>PPK 5</t>
  </si>
  <si>
    <t>PPK 6</t>
  </si>
  <si>
    <t>PPL 1</t>
  </si>
  <si>
    <t>PPL 2</t>
  </si>
  <si>
    <t>PPL 3</t>
  </si>
  <si>
    <t>PPL 4</t>
  </si>
  <si>
    <t>PPL 5</t>
  </si>
  <si>
    <t>PPR1</t>
  </si>
  <si>
    <t>PPR2</t>
  </si>
  <si>
    <t>PPR3</t>
  </si>
  <si>
    <t>PPR4</t>
  </si>
  <si>
    <t>PPR5</t>
  </si>
  <si>
    <t>PPR6</t>
  </si>
  <si>
    <t>PPR7</t>
  </si>
  <si>
    <t>PPR8</t>
  </si>
  <si>
    <t>PPR9</t>
  </si>
  <si>
    <t>PT1</t>
  </si>
  <si>
    <t>PT2</t>
  </si>
  <si>
    <t>PT3</t>
  </si>
  <si>
    <t>PT4</t>
  </si>
  <si>
    <t>PT5</t>
  </si>
  <si>
    <t>SI 1</t>
  </si>
  <si>
    <t>SI 10</t>
  </si>
  <si>
    <t>SI 2</t>
  </si>
  <si>
    <t>SI 3</t>
  </si>
  <si>
    <t>SI 4</t>
  </si>
  <si>
    <t>SI 5</t>
  </si>
  <si>
    <t>SI 6</t>
  </si>
  <si>
    <t>SI 7</t>
  </si>
  <si>
    <t>SI 8</t>
  </si>
  <si>
    <t>SI 9</t>
  </si>
  <si>
    <t>Cross Loading</t>
  </si>
  <si>
    <t>&gt; 0,7 dari setiap variabel</t>
  </si>
  <si>
    <t>Fornell-Larcker Criterion</t>
  </si>
  <si>
    <t>Cronbach's Alpha</t>
  </si>
  <si>
    <t>Composite Reliability</t>
  </si>
  <si>
    <t>Reliabilitas</t>
  </si>
  <si>
    <t>Confirmatory &gt;0.7</t>
  </si>
  <si>
    <t>Exploratory &gt;0.6</t>
  </si>
  <si>
    <t>Exploratory 0.6-0.7</t>
  </si>
  <si>
    <t>R Square</t>
  </si>
  <si>
    <t>R Square Adjusted</t>
  </si>
  <si>
    <t>Kuat</t>
  </si>
  <si>
    <t>Moderate</t>
  </si>
  <si>
    <t>Lemah</t>
  </si>
  <si>
    <t>Model</t>
  </si>
  <si>
    <t>Nilai R Square (Hair et al. 2011)</t>
  </si>
  <si>
    <t>Nilai R Square (Chin 1998)</t>
  </si>
  <si>
    <t>1. Uji Nilai R Squares</t>
  </si>
  <si>
    <t>2. Uji Nilai Q2 (Predictive Relevance)</t>
  </si>
  <si>
    <t>Q2= 1-(1-R1kuadrat)(1-R2kuadrat)</t>
  </si>
  <si>
    <t xml:space="preserve">Q2= </t>
  </si>
  <si>
    <t xml:space="preserve">Nilai Q2 &gt; 0 </t>
  </si>
  <si>
    <t>Model mempunyai predictive relevance</t>
  </si>
  <si>
    <t>Nilai Q2</t>
  </si>
  <si>
    <t>3. Uji Nilai f2</t>
  </si>
  <si>
    <t>Effect Size</t>
  </si>
  <si>
    <t>Kecil</t>
  </si>
  <si>
    <t>Besar</t>
  </si>
  <si>
    <t>Avg</t>
  </si>
  <si>
    <t>Nilai GoF</t>
  </si>
  <si>
    <t>4. Uji Nilai GOF (Validasi Model)</t>
  </si>
  <si>
    <t>Small</t>
  </si>
  <si>
    <t>Medium</t>
  </si>
  <si>
    <t>Large</t>
  </si>
  <si>
    <t>(large)</t>
  </si>
  <si>
    <t>t-value</t>
  </si>
  <si>
    <t>Significant level</t>
  </si>
  <si>
    <t>Original Sample (O)</t>
  </si>
  <si>
    <t>Sample Mean (M)</t>
  </si>
  <si>
    <t>Standard Deviation (STDEV)</t>
  </si>
  <si>
    <t>T Statistics (|O/STDEV|)</t>
  </si>
  <si>
    <t>P Values</t>
  </si>
  <si>
    <t>Persepsi Harga -&gt; Pembelian</t>
  </si>
  <si>
    <t>Persepsi Harga -&gt; Sikap</t>
  </si>
  <si>
    <t>Persepsi Penjualan Kendaraan -&gt; Pembelian</t>
  </si>
  <si>
    <t>Persepsi Penjualan Kendaraan -&gt; Sikap</t>
  </si>
  <si>
    <t>Persepsi Produk -&gt; Pembelian</t>
  </si>
  <si>
    <t>Persepsi Produk -&gt; Sikap</t>
  </si>
  <si>
    <t>Persepsi Program Loyalitas -&gt; Pembelian</t>
  </si>
  <si>
    <t>Persepsi Program Loyalitas -&gt; Sikap</t>
  </si>
  <si>
    <t>Persepsi Promosi -&gt; Pembelian</t>
  </si>
  <si>
    <t>Persepsi Promosi -&gt; Sikap</t>
  </si>
  <si>
    <t>Persepsi Tempat -&gt; Pembelian</t>
  </si>
  <si>
    <t>Persepsi Tempat -&gt; Sikap</t>
  </si>
  <si>
    <t>Sikap -&gt; Pembelian</t>
  </si>
  <si>
    <t>Significant Level 5%</t>
  </si>
  <si>
    <t>Significant</t>
  </si>
  <si>
    <t>Hipotesis Signifikan</t>
  </si>
  <si>
    <t>P1 &lt;- Pembelian</t>
  </si>
  <si>
    <t>PH1 &lt;- Persepsi Harga</t>
  </si>
  <si>
    <t>PH2 &lt;- Persepsi Harga</t>
  </si>
  <si>
    <t>PH3 &lt;- Persepsi Harga</t>
  </si>
  <si>
    <t>PH4 &lt;- Persepsi Harga</t>
  </si>
  <si>
    <t>PH5 &lt;- Persepsi Harga</t>
  </si>
  <si>
    <t>PH6 &lt;- Persepsi Harga</t>
  </si>
  <si>
    <t>PP1 &lt;- Persepsi Produk</t>
  </si>
  <si>
    <t>PP2 &lt;- Persepsi Produk</t>
  </si>
  <si>
    <t>PP3 &lt;- Persepsi Produk</t>
  </si>
  <si>
    <t>PP4 &lt;- Persepsi Produk</t>
  </si>
  <si>
    <t>PP5 &lt;- Persepsi Produk</t>
  </si>
  <si>
    <t>PP6 &lt;- Persepsi Produk</t>
  </si>
  <si>
    <t>PP7 &lt;- Persepsi Produk</t>
  </si>
  <si>
    <t>PP8 &lt;- Persepsi Produk</t>
  </si>
  <si>
    <t>PPK 1 &lt;- Persepsi Penjualan Kendaraan</t>
  </si>
  <si>
    <t>PPK 2 &lt;- Persepsi Penjualan Kendaraan</t>
  </si>
  <si>
    <t>PPK 3 &lt;- Persepsi Penjualan Kendaraan</t>
  </si>
  <si>
    <t>PPK 4 &lt;- Persepsi Penjualan Kendaraan</t>
  </si>
  <si>
    <t>PPK 5 &lt;- Persepsi Penjualan Kendaraan</t>
  </si>
  <si>
    <t>PPK 6 &lt;- Persepsi Penjualan Kendaraan</t>
  </si>
  <si>
    <t>PPL 1 &lt;- Persepsi Program Loyalitas</t>
  </si>
  <si>
    <t>PPL 2 &lt;- Persepsi Program Loyalitas</t>
  </si>
  <si>
    <t>PPL 3 &lt;- Persepsi Program Loyalitas</t>
  </si>
  <si>
    <t>PPL 4 &lt;- Persepsi Program Loyalitas</t>
  </si>
  <si>
    <t>PPL 5 &lt;- Persepsi Program Loyalitas</t>
  </si>
  <si>
    <t>PPR1 &lt;- Persepsi Promosi</t>
  </si>
  <si>
    <t>PPR2 &lt;- Persepsi Promosi</t>
  </si>
  <si>
    <t>PPR3 &lt;- Persepsi Promosi</t>
  </si>
  <si>
    <t>PPR4 &lt;- Persepsi Promosi</t>
  </si>
  <si>
    <t>PPR5 &lt;- Persepsi Promosi</t>
  </si>
  <si>
    <t>PPR6 &lt;- Persepsi Promosi</t>
  </si>
  <si>
    <t>PPR7 &lt;- Persepsi Promosi</t>
  </si>
  <si>
    <t>PPR8 &lt;- Persepsi Promosi</t>
  </si>
  <si>
    <t>PPR9 &lt;- Persepsi Promosi</t>
  </si>
  <si>
    <t>PT1 &lt;- Persepsi Tempat</t>
  </si>
  <si>
    <t>PT2 &lt;- Persepsi Tempat</t>
  </si>
  <si>
    <t>PT3 &lt;- Persepsi Tempat</t>
  </si>
  <si>
    <t>PT4 &lt;- Persepsi Tempat</t>
  </si>
  <si>
    <t>PT5 &lt;- Persepsi Tempat</t>
  </si>
  <si>
    <t>SI 1 &lt;- Sikap</t>
  </si>
  <si>
    <t>SI 10 &lt;- Sikap</t>
  </si>
  <si>
    <t>SI 2 &lt;- Sikap</t>
  </si>
  <si>
    <t>SI 3 &lt;- Sikap</t>
  </si>
  <si>
    <t>SI 4 &lt;- Sikap</t>
  </si>
  <si>
    <t>SI 5 &lt;- Sikap</t>
  </si>
  <si>
    <t>SI 6 &lt;- Sikap</t>
  </si>
  <si>
    <t>SI 7 &lt;- Sikap</t>
  </si>
  <si>
    <t>SI 8 &lt;- Sikap</t>
  </si>
  <si>
    <t>SI 9 &lt;- Sikap</t>
  </si>
  <si>
    <t>Outer Loading</t>
  </si>
  <si>
    <t>&gt; 0,5</t>
  </si>
  <si>
    <t>Loading Factor After Delete</t>
  </si>
  <si>
    <t>Cross Loading After Delete Indikator</t>
  </si>
  <si>
    <t>Semua akar kuadrat AVE memenuhi syarat dengan nilai lebih besar dari korelasi masing - masing konstruk</t>
  </si>
  <si>
    <t>1. Uji Nilai R Squares After Delete</t>
  </si>
  <si>
    <t>3. Uji Nilai f2 After Delete Indikator</t>
  </si>
  <si>
    <t>2. Uji Nilai Q2 (Predictive Relevance) After Delete Indikator</t>
  </si>
  <si>
    <t>4. Uji Nilai GOF (Validasi Model) after delete indikator</t>
  </si>
  <si>
    <t>Reliabilitas After Delete Indikator</t>
  </si>
  <si>
    <t>Outer Loading After Delete</t>
  </si>
  <si>
    <t>Kategori Kecil &amp; Moderate</t>
  </si>
  <si>
    <t>Q2= 1-(1-0.065x0.065)(1-0.529x0.529)</t>
  </si>
  <si>
    <t>Kategori Moderate dan Kecil</t>
  </si>
  <si>
    <t>Q2= 1-(1-0.084x0.084)(1-0.500x0.500)</t>
  </si>
  <si>
    <t>Kategori Kecil  &amp; Moderate</t>
  </si>
  <si>
    <t xml:space="preserve">Kategori Kecil &amp; Moderate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</si>
</sst>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##,##0.000"/>
    <numFmt numFmtId="166" formatCode="#,##0.00000"/>
    <numFmt numFmtId="167" formatCode="#,##0.000"/>
  </numFmts>
  <fonts count="24" x14ac:knownFonts="1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Times New Roman"/>
      <family val="1"/>
    </font>
    <font>
      <sz val="14"/>
      <color indexed="8"/>
      <name val="Times New Roman"/>
      <family val="1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/>
    <xf numFmtId="0" fontId="1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166" fontId="6" fillId="0" borderId="10" xfId="0" applyNumberFormat="1" applyFont="1" applyBorder="1" applyAlignment="1">
      <alignment vertical="center" wrapText="1"/>
    </xf>
    <xf numFmtId="166" fontId="6" fillId="0" borderId="1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5" fontId="19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65" fontId="18" fillId="0" borderId="1" xfId="0" applyNumberFormat="1" applyFont="1" applyBorder="1" applyAlignment="1">
      <alignment vertical="center"/>
    </xf>
    <xf numFmtId="165" fontId="17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vertical="center"/>
    </xf>
    <xf numFmtId="165" fontId="22" fillId="0" borderId="1" xfId="0" applyNumberFormat="1" applyFont="1" applyBorder="1" applyAlignment="1">
      <alignment vertical="center"/>
    </xf>
    <xf numFmtId="165" fontId="23" fillId="0" borderId="1" xfId="0" applyNumberFormat="1" applyFont="1" applyBorder="1" applyAlignment="1">
      <alignment vertical="center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527797</xdr:colOff>
      <xdr:row>47</xdr:row>
      <xdr:rowOff>189379</xdr:rowOff>
    </xdr:from>
    <xdr:to>
      <xdr:col>10</xdr:col>
      <xdr:colOff>451597</xdr:colOff>
      <xdr:row>67</xdr:row>
      <xdr:rowOff>106455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28" t="51585" r="29157" b="10689"/>
        <a:stretch/>
      </xdr:blipFill>
      <xdr:spPr>
        <a:xfrm>
          <a:off x="527797" y="10480861"/>
          <a:ext cx="7633447" cy="3861547"/>
        </a:xfrm>
        <a:prstGeom prst="rect">
          <a:avLst/>
        </a:prstGeom>
      </xdr:spPr>
    </xdr:pic>
    <xdr:clientData/>
  </xdr:twoCellAnchor>
  <xdr:twoCellAnchor editAs="oneCell">
    <xdr:from>
      <xdr:col>13</xdr:col>
      <xdr:colOff>555811</xdr:colOff>
      <xdr:row>47</xdr:row>
      <xdr:rowOff>17930</xdr:rowOff>
    </xdr:from>
    <xdr:to>
      <xdr:col>24</xdr:col>
      <xdr:colOff>327211</xdr:colOff>
      <xdr:row>66</xdr:row>
      <xdr:rowOff>132230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28" t="51585" r="29157" b="10689"/>
        <a:stretch/>
      </xdr:blipFill>
      <xdr:spPr>
        <a:xfrm>
          <a:off x="10345270" y="10901083"/>
          <a:ext cx="7633447" cy="386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6"/>
  <sheetViews>
    <sheetView showGridLines="0" topLeftCell="A42" workbookViewId="0">
      <selection activeCell="O57" sqref="O57:O64"/>
    </sheetView>
  </sheetViews>
  <sheetFormatPr defaultRowHeight="13.8" x14ac:dyDescent="0.25"/>
  <cols>
    <col min="1" max="2" width="8.88671875" style="4"/>
    <col min="3" max="10" width="11.21875" style="19" customWidth="1"/>
    <col min="11" max="12" width="13.109375" style="3" customWidth="1"/>
    <col min="13" max="13" width="2.77734375" style="4" customWidth="1"/>
    <col min="14" max="14" width="25.77734375" style="4" bestFit="1" customWidth="1"/>
    <col min="15" max="15" width="9.5546875" style="2" bestFit="1" customWidth="1"/>
    <col min="16" max="16" width="11.21875" style="4" bestFit="1" customWidth="1"/>
    <col min="17" max="16384" width="8.88671875" style="4"/>
  </cols>
  <sheetData>
    <row r="2" spans="2:16" ht="17.399999999999999" x14ac:dyDescent="0.3">
      <c r="B2" s="1" t="s">
        <v>0</v>
      </c>
      <c r="N2" s="1" t="s">
        <v>1</v>
      </c>
    </row>
    <row r="3" spans="2:16" ht="41.4" x14ac:dyDescent="0.25">
      <c r="B3" s="83" t="s">
        <v>2</v>
      </c>
      <c r="C3" s="84" t="s">
        <v>3</v>
      </c>
      <c r="D3" s="84" t="s">
        <v>4</v>
      </c>
      <c r="E3" s="84" t="s">
        <v>5</v>
      </c>
      <c r="F3" s="84" t="s">
        <v>6</v>
      </c>
      <c r="G3" s="84" t="s">
        <v>7</v>
      </c>
      <c r="H3" s="84" t="s">
        <v>8</v>
      </c>
      <c r="I3" s="84" t="s">
        <v>9</v>
      </c>
      <c r="J3" s="84" t="s">
        <v>10</v>
      </c>
      <c r="K3" s="85" t="s">
        <v>11</v>
      </c>
      <c r="L3" s="85" t="s">
        <v>12</v>
      </c>
      <c r="N3" s="5" t="s">
        <v>13</v>
      </c>
      <c r="O3" s="95" t="s">
        <v>14</v>
      </c>
      <c r="P3" s="95"/>
    </row>
    <row r="4" spans="2:16" x14ac:dyDescent="0.25">
      <c r="B4" s="6" t="s">
        <v>15</v>
      </c>
      <c r="C4" s="93">
        <v>0.99999999999999967</v>
      </c>
      <c r="D4" s="94" t="s">
        <v>16</v>
      </c>
      <c r="E4" s="94" t="s">
        <v>16</v>
      </c>
      <c r="F4" s="94" t="s">
        <v>16</v>
      </c>
      <c r="G4" s="94" t="s">
        <v>16</v>
      </c>
      <c r="H4" s="94" t="s">
        <v>16</v>
      </c>
      <c r="I4" s="94" t="s">
        <v>16</v>
      </c>
      <c r="J4" s="94" t="s">
        <v>16</v>
      </c>
      <c r="K4" s="8" t="str">
        <f>IF($C4&gt;0.7,"Valid","Tidak Valid")</f>
        <v>Valid</v>
      </c>
      <c r="L4" s="8" t="str">
        <f>IF($C4&gt;0.6,"Valid","Tidak Valid")</f>
        <v>Valid</v>
      </c>
      <c r="N4" s="6" t="s">
        <v>3</v>
      </c>
      <c r="O4" s="93">
        <v>0.99999999999999956</v>
      </c>
      <c r="P4" s="7" t="str">
        <f>IF(O4&gt;0.5,"Valid","Tidak Valid")</f>
        <v>Valid</v>
      </c>
    </row>
    <row r="5" spans="2:16" x14ac:dyDescent="0.25">
      <c r="B5" s="6" t="s">
        <v>17</v>
      </c>
      <c r="C5" s="94" t="s">
        <v>16</v>
      </c>
      <c r="D5" s="94">
        <v>0.54100530367071342</v>
      </c>
      <c r="E5" s="94" t="s">
        <v>16</v>
      </c>
      <c r="F5" s="94" t="s">
        <v>16</v>
      </c>
      <c r="G5" s="94" t="s">
        <v>16</v>
      </c>
      <c r="H5" s="94" t="s">
        <v>16</v>
      </c>
      <c r="I5" s="94" t="s">
        <v>16</v>
      </c>
      <c r="J5" s="94" t="s">
        <v>16</v>
      </c>
      <c r="K5" s="8" t="str">
        <f t="shared" ref="K5:K10" si="0">IF($D5&gt;0.7,"Valid","Tidak Valid")</f>
        <v>Tidak Valid</v>
      </c>
      <c r="L5" s="8" t="str">
        <f t="shared" ref="L5:L10" si="1">IF($D5&gt;0.6,"Valid","Tidak Valid")</f>
        <v>Tidak Valid</v>
      </c>
      <c r="N5" s="6" t="s">
        <v>4</v>
      </c>
      <c r="O5" s="94">
        <v>0.3967043619850264</v>
      </c>
      <c r="P5" s="10" t="str">
        <f t="shared" ref="P5:P11" si="2">IF(O5&gt;0.5,"Valid","Tidak Valid")</f>
        <v>Tidak Valid</v>
      </c>
    </row>
    <row r="6" spans="2:16" x14ac:dyDescent="0.25">
      <c r="B6" s="6" t="s">
        <v>18</v>
      </c>
      <c r="C6" s="94" t="s">
        <v>16</v>
      </c>
      <c r="D6" s="93">
        <v>0.71420202073815608</v>
      </c>
      <c r="E6" s="94" t="s">
        <v>16</v>
      </c>
      <c r="F6" s="94" t="s">
        <v>16</v>
      </c>
      <c r="G6" s="94" t="s">
        <v>16</v>
      </c>
      <c r="H6" s="94" t="s">
        <v>16</v>
      </c>
      <c r="I6" s="94" t="s">
        <v>16</v>
      </c>
      <c r="J6" s="94" t="s">
        <v>16</v>
      </c>
      <c r="K6" s="8" t="str">
        <f t="shared" si="0"/>
        <v>Valid</v>
      </c>
      <c r="L6" s="8" t="str">
        <f t="shared" si="1"/>
        <v>Valid</v>
      </c>
      <c r="N6" s="6" t="s">
        <v>5</v>
      </c>
      <c r="O6" s="94">
        <v>0.37252757506872441</v>
      </c>
      <c r="P6" s="10" t="str">
        <f t="shared" si="2"/>
        <v>Tidak Valid</v>
      </c>
    </row>
    <row r="7" spans="2:16" x14ac:dyDescent="0.25">
      <c r="B7" s="6" t="s">
        <v>19</v>
      </c>
      <c r="C7" s="94" t="s">
        <v>16</v>
      </c>
      <c r="D7" s="94">
        <v>0.67995627373130463</v>
      </c>
      <c r="E7" s="94" t="s">
        <v>16</v>
      </c>
      <c r="F7" s="94" t="s">
        <v>16</v>
      </c>
      <c r="G7" s="94" t="s">
        <v>16</v>
      </c>
      <c r="H7" s="94" t="s">
        <v>16</v>
      </c>
      <c r="I7" s="94" t="s">
        <v>16</v>
      </c>
      <c r="J7" s="94" t="s">
        <v>16</v>
      </c>
      <c r="K7" s="8" t="str">
        <f t="shared" si="0"/>
        <v>Tidak Valid</v>
      </c>
      <c r="L7" s="8" t="str">
        <f t="shared" si="1"/>
        <v>Valid</v>
      </c>
      <c r="N7" s="6" t="s">
        <v>6</v>
      </c>
      <c r="O7" s="94">
        <v>0.42352690871336535</v>
      </c>
      <c r="P7" s="10" t="str">
        <f t="shared" si="2"/>
        <v>Tidak Valid</v>
      </c>
    </row>
    <row r="8" spans="2:16" x14ac:dyDescent="0.25">
      <c r="B8" s="6" t="s">
        <v>20</v>
      </c>
      <c r="C8" s="94" t="s">
        <v>16</v>
      </c>
      <c r="D8" s="93">
        <v>0.83739171289349745</v>
      </c>
      <c r="E8" s="94" t="s">
        <v>16</v>
      </c>
      <c r="F8" s="94" t="s">
        <v>16</v>
      </c>
      <c r="G8" s="94" t="s">
        <v>16</v>
      </c>
      <c r="H8" s="94" t="s">
        <v>16</v>
      </c>
      <c r="I8" s="94" t="s">
        <v>16</v>
      </c>
      <c r="J8" s="94" t="s">
        <v>16</v>
      </c>
      <c r="K8" s="8" t="str">
        <f t="shared" si="0"/>
        <v>Valid</v>
      </c>
      <c r="L8" s="8" t="str">
        <f t="shared" si="1"/>
        <v>Valid</v>
      </c>
      <c r="N8" s="6" t="s">
        <v>7</v>
      </c>
      <c r="O8" s="93">
        <v>0.8015815537626183</v>
      </c>
      <c r="P8" s="7" t="str">
        <f t="shared" si="2"/>
        <v>Valid</v>
      </c>
    </row>
    <row r="9" spans="2:16" x14ac:dyDescent="0.25">
      <c r="B9" s="6" t="s">
        <v>21</v>
      </c>
      <c r="C9" s="94" t="s">
        <v>16</v>
      </c>
      <c r="D9" s="94">
        <v>2.0076992038900895E-2</v>
      </c>
      <c r="E9" s="94" t="s">
        <v>16</v>
      </c>
      <c r="F9" s="94" t="s">
        <v>16</v>
      </c>
      <c r="G9" s="94" t="s">
        <v>16</v>
      </c>
      <c r="H9" s="94" t="s">
        <v>16</v>
      </c>
      <c r="I9" s="94" t="s">
        <v>16</v>
      </c>
      <c r="J9" s="94" t="s">
        <v>16</v>
      </c>
      <c r="K9" s="8" t="str">
        <f t="shared" si="0"/>
        <v>Tidak Valid</v>
      </c>
      <c r="L9" s="8" t="str">
        <f t="shared" si="1"/>
        <v>Tidak Valid</v>
      </c>
      <c r="N9" s="6" t="s">
        <v>8</v>
      </c>
      <c r="O9" s="94">
        <v>0.2237747381359857</v>
      </c>
      <c r="P9" s="10" t="str">
        <f t="shared" si="2"/>
        <v>Tidak Valid</v>
      </c>
    </row>
    <row r="10" spans="2:16" x14ac:dyDescent="0.25">
      <c r="B10" s="6" t="s">
        <v>22</v>
      </c>
      <c r="C10" s="94" t="s">
        <v>16</v>
      </c>
      <c r="D10" s="94">
        <v>0.6430290866401438</v>
      </c>
      <c r="E10" s="94" t="s">
        <v>16</v>
      </c>
      <c r="F10" s="94" t="s">
        <v>16</v>
      </c>
      <c r="G10" s="94" t="s">
        <v>16</v>
      </c>
      <c r="H10" s="94" t="s">
        <v>16</v>
      </c>
      <c r="I10" s="94" t="s">
        <v>16</v>
      </c>
      <c r="J10" s="94" t="s">
        <v>16</v>
      </c>
      <c r="K10" s="8" t="str">
        <f t="shared" si="0"/>
        <v>Tidak Valid</v>
      </c>
      <c r="L10" s="8" t="str">
        <f t="shared" si="1"/>
        <v>Valid</v>
      </c>
      <c r="N10" s="6" t="s">
        <v>9</v>
      </c>
      <c r="O10" s="93">
        <v>0.54387937227473204</v>
      </c>
      <c r="P10" s="7" t="str">
        <f t="shared" si="2"/>
        <v>Valid</v>
      </c>
    </row>
    <row r="11" spans="2:16" x14ac:dyDescent="0.25">
      <c r="B11" s="6" t="s">
        <v>23</v>
      </c>
      <c r="C11" s="94" t="s">
        <v>16</v>
      </c>
      <c r="D11" s="94" t="s">
        <v>16</v>
      </c>
      <c r="E11" s="94" t="s">
        <v>16</v>
      </c>
      <c r="F11" s="94">
        <v>0.51348427446337663</v>
      </c>
      <c r="G11" s="94" t="s">
        <v>16</v>
      </c>
      <c r="H11" s="94" t="s">
        <v>16</v>
      </c>
      <c r="I11" s="94" t="s">
        <v>16</v>
      </c>
      <c r="J11" s="94" t="s">
        <v>16</v>
      </c>
      <c r="K11" s="8" t="str">
        <f>IF($F11&gt;0.7,"Valid","Tidak Valid")</f>
        <v>Tidak Valid</v>
      </c>
      <c r="L11" s="8" t="str">
        <f>IF($F11&gt;0.6,"Valid","Tidak Valid")</f>
        <v>Tidak Valid</v>
      </c>
      <c r="N11" s="6" t="s">
        <v>10</v>
      </c>
      <c r="O11" s="94">
        <v>0.4897979361315431</v>
      </c>
      <c r="P11" s="7" t="str">
        <f t="shared" si="2"/>
        <v>Tidak Valid</v>
      </c>
    </row>
    <row r="12" spans="2:16" x14ac:dyDescent="0.25">
      <c r="B12" s="6" t="s">
        <v>24</v>
      </c>
      <c r="C12" s="94" t="s">
        <v>16</v>
      </c>
      <c r="D12" s="94" t="s">
        <v>16</v>
      </c>
      <c r="E12" s="94" t="s">
        <v>16</v>
      </c>
      <c r="F12" s="94">
        <v>0.53180958030175562</v>
      </c>
      <c r="G12" s="94" t="s">
        <v>16</v>
      </c>
      <c r="H12" s="94" t="s">
        <v>16</v>
      </c>
      <c r="I12" s="94" t="s">
        <v>16</v>
      </c>
      <c r="J12" s="94" t="s">
        <v>16</v>
      </c>
      <c r="K12" s="10" t="str">
        <f t="shared" ref="K12:K18" si="3">IF($F12&gt;0.7,"Valid","Tidak Valid")</f>
        <v>Tidak Valid</v>
      </c>
      <c r="L12" s="10" t="str">
        <f t="shared" ref="L12:L18" si="4">IF($F12&gt;0.6,"Valid","Tidak Valid")</f>
        <v>Tidak Valid</v>
      </c>
    </row>
    <row r="13" spans="2:16" x14ac:dyDescent="0.25">
      <c r="B13" s="6" t="s">
        <v>25</v>
      </c>
      <c r="C13" s="94" t="s">
        <v>16</v>
      </c>
      <c r="D13" s="94" t="s">
        <v>16</v>
      </c>
      <c r="E13" s="94" t="s">
        <v>16</v>
      </c>
      <c r="F13" s="94">
        <v>-0.20173912684908671</v>
      </c>
      <c r="G13" s="94" t="s">
        <v>16</v>
      </c>
      <c r="H13" s="94" t="s">
        <v>16</v>
      </c>
      <c r="I13" s="94" t="s">
        <v>16</v>
      </c>
      <c r="J13" s="94" t="s">
        <v>16</v>
      </c>
      <c r="K13" s="10" t="str">
        <f t="shared" si="3"/>
        <v>Tidak Valid</v>
      </c>
      <c r="L13" s="10" t="str">
        <f t="shared" si="4"/>
        <v>Tidak Valid</v>
      </c>
    </row>
    <row r="14" spans="2:16" x14ac:dyDescent="0.25">
      <c r="B14" s="6" t="s">
        <v>26</v>
      </c>
      <c r="C14" s="94" t="s">
        <v>16</v>
      </c>
      <c r="D14" s="94" t="s">
        <v>16</v>
      </c>
      <c r="E14" s="94" t="s">
        <v>16</v>
      </c>
      <c r="F14" s="94">
        <v>0.69743812072007338</v>
      </c>
      <c r="G14" s="94" t="s">
        <v>16</v>
      </c>
      <c r="H14" s="94" t="s">
        <v>16</v>
      </c>
      <c r="I14" s="94" t="s">
        <v>16</v>
      </c>
      <c r="J14" s="94" t="s">
        <v>16</v>
      </c>
      <c r="K14" s="8" t="str">
        <f t="shared" si="3"/>
        <v>Tidak Valid</v>
      </c>
      <c r="L14" s="8" t="str">
        <f t="shared" si="4"/>
        <v>Valid</v>
      </c>
    </row>
    <row r="15" spans="2:16" x14ac:dyDescent="0.25">
      <c r="B15" s="6" t="s">
        <v>27</v>
      </c>
      <c r="C15" s="94" t="s">
        <v>16</v>
      </c>
      <c r="D15" s="94" t="s">
        <v>16</v>
      </c>
      <c r="E15" s="94" t="s">
        <v>16</v>
      </c>
      <c r="F15" s="93">
        <v>0.78033257711168824</v>
      </c>
      <c r="G15" s="94" t="s">
        <v>16</v>
      </c>
      <c r="H15" s="94" t="s">
        <v>16</v>
      </c>
      <c r="I15" s="94" t="s">
        <v>16</v>
      </c>
      <c r="J15" s="94" t="s">
        <v>16</v>
      </c>
      <c r="K15" s="8" t="str">
        <f t="shared" si="3"/>
        <v>Valid</v>
      </c>
      <c r="L15" s="8" t="str">
        <f t="shared" si="4"/>
        <v>Valid</v>
      </c>
    </row>
    <row r="16" spans="2:16" x14ac:dyDescent="0.25">
      <c r="B16" s="6" t="s">
        <v>28</v>
      </c>
      <c r="C16" s="94" t="s">
        <v>16</v>
      </c>
      <c r="D16" s="94" t="s">
        <v>16</v>
      </c>
      <c r="E16" s="94" t="s">
        <v>16</v>
      </c>
      <c r="F16" s="93">
        <v>0.88038154298747739</v>
      </c>
      <c r="G16" s="94" t="s">
        <v>16</v>
      </c>
      <c r="H16" s="94" t="s">
        <v>16</v>
      </c>
      <c r="I16" s="94" t="s">
        <v>16</v>
      </c>
      <c r="J16" s="94" t="s">
        <v>16</v>
      </c>
      <c r="K16" s="8" t="str">
        <f t="shared" si="3"/>
        <v>Valid</v>
      </c>
      <c r="L16" s="8" t="str">
        <f t="shared" si="4"/>
        <v>Valid</v>
      </c>
    </row>
    <row r="17" spans="2:12" x14ac:dyDescent="0.25">
      <c r="B17" s="6" t="s">
        <v>29</v>
      </c>
      <c r="C17" s="94" t="s">
        <v>16</v>
      </c>
      <c r="D17" s="94" t="s">
        <v>16</v>
      </c>
      <c r="E17" s="94" t="s">
        <v>16</v>
      </c>
      <c r="F17" s="93">
        <v>0.77054769841434689</v>
      </c>
      <c r="G17" s="94" t="s">
        <v>16</v>
      </c>
      <c r="H17" s="94" t="s">
        <v>16</v>
      </c>
      <c r="I17" s="94" t="s">
        <v>16</v>
      </c>
      <c r="J17" s="94" t="s">
        <v>16</v>
      </c>
      <c r="K17" s="8" t="str">
        <f t="shared" si="3"/>
        <v>Valid</v>
      </c>
      <c r="L17" s="8" t="str">
        <f t="shared" si="4"/>
        <v>Valid</v>
      </c>
    </row>
    <row r="18" spans="2:12" x14ac:dyDescent="0.25">
      <c r="B18" s="6" t="s">
        <v>30</v>
      </c>
      <c r="C18" s="94" t="s">
        <v>16</v>
      </c>
      <c r="D18" s="94" t="s">
        <v>16</v>
      </c>
      <c r="E18" s="94" t="s">
        <v>16</v>
      </c>
      <c r="F18" s="94">
        <v>0.58040915282512429</v>
      </c>
      <c r="G18" s="94" t="s">
        <v>16</v>
      </c>
      <c r="H18" s="94" t="s">
        <v>16</v>
      </c>
      <c r="I18" s="94" t="s">
        <v>16</v>
      </c>
      <c r="J18" s="94" t="s">
        <v>16</v>
      </c>
      <c r="K18" s="8" t="str">
        <f t="shared" si="3"/>
        <v>Tidak Valid</v>
      </c>
      <c r="L18" s="8" t="str">
        <f t="shared" si="4"/>
        <v>Tidak Valid</v>
      </c>
    </row>
    <row r="19" spans="2:12" x14ac:dyDescent="0.25">
      <c r="B19" s="6" t="s">
        <v>31</v>
      </c>
      <c r="C19" s="94" t="s">
        <v>16</v>
      </c>
      <c r="D19" s="94" t="s">
        <v>16</v>
      </c>
      <c r="E19" s="94">
        <v>0.22144553625126343</v>
      </c>
      <c r="F19" s="94" t="s">
        <v>16</v>
      </c>
      <c r="G19" s="94" t="s">
        <v>16</v>
      </c>
      <c r="H19" s="94" t="s">
        <v>16</v>
      </c>
      <c r="I19" s="94" t="s">
        <v>16</v>
      </c>
      <c r="J19" s="94" t="s">
        <v>16</v>
      </c>
      <c r="K19" s="10" t="str">
        <f t="shared" ref="K19:K24" si="5">IF($E19&gt;0.7,"Valid","Tidak Valid")</f>
        <v>Tidak Valid</v>
      </c>
      <c r="L19" s="10" t="str">
        <f t="shared" ref="L19:L24" si="6">IF($E19&gt;0.6,"Valid","Tidak Valid")</f>
        <v>Tidak Valid</v>
      </c>
    </row>
    <row r="20" spans="2:12" x14ac:dyDescent="0.25">
      <c r="B20" s="6" t="s">
        <v>32</v>
      </c>
      <c r="C20" s="94" t="s">
        <v>16</v>
      </c>
      <c r="D20" s="94" t="s">
        <v>16</v>
      </c>
      <c r="E20" s="94">
        <v>0.6323030009127083</v>
      </c>
      <c r="F20" s="94" t="s">
        <v>16</v>
      </c>
      <c r="G20" s="94" t="s">
        <v>16</v>
      </c>
      <c r="H20" s="94" t="s">
        <v>16</v>
      </c>
      <c r="I20" s="94" t="s">
        <v>16</v>
      </c>
      <c r="J20" s="94" t="s">
        <v>16</v>
      </c>
      <c r="K20" s="10" t="str">
        <f t="shared" si="5"/>
        <v>Tidak Valid</v>
      </c>
      <c r="L20" s="8" t="str">
        <f t="shared" si="6"/>
        <v>Valid</v>
      </c>
    </row>
    <row r="21" spans="2:12" x14ac:dyDescent="0.25">
      <c r="B21" s="6" t="s">
        <v>33</v>
      </c>
      <c r="C21" s="94" t="s">
        <v>16</v>
      </c>
      <c r="D21" s="94" t="s">
        <v>16</v>
      </c>
      <c r="E21" s="93">
        <v>0.73254782587676748</v>
      </c>
      <c r="F21" s="94" t="s">
        <v>16</v>
      </c>
      <c r="G21" s="94" t="s">
        <v>16</v>
      </c>
      <c r="H21" s="94" t="s">
        <v>16</v>
      </c>
      <c r="I21" s="94" t="s">
        <v>16</v>
      </c>
      <c r="J21" s="94" t="s">
        <v>16</v>
      </c>
      <c r="K21" s="8" t="str">
        <f t="shared" si="5"/>
        <v>Valid</v>
      </c>
      <c r="L21" s="8" t="str">
        <f t="shared" si="6"/>
        <v>Valid</v>
      </c>
    </row>
    <row r="22" spans="2:12" x14ac:dyDescent="0.25">
      <c r="B22" s="6" t="s">
        <v>34</v>
      </c>
      <c r="C22" s="94" t="s">
        <v>16</v>
      </c>
      <c r="D22" s="94" t="s">
        <v>16</v>
      </c>
      <c r="E22" s="93">
        <v>0.72382420036674944</v>
      </c>
      <c r="F22" s="94" t="s">
        <v>16</v>
      </c>
      <c r="G22" s="94" t="s">
        <v>16</v>
      </c>
      <c r="H22" s="94" t="s">
        <v>16</v>
      </c>
      <c r="I22" s="94" t="s">
        <v>16</v>
      </c>
      <c r="J22" s="94" t="s">
        <v>16</v>
      </c>
      <c r="K22" s="8" t="str">
        <f t="shared" si="5"/>
        <v>Valid</v>
      </c>
      <c r="L22" s="8" t="str">
        <f t="shared" si="6"/>
        <v>Valid</v>
      </c>
    </row>
    <row r="23" spans="2:12" x14ac:dyDescent="0.25">
      <c r="B23" s="6" t="s">
        <v>35</v>
      </c>
      <c r="C23" s="94" t="s">
        <v>16</v>
      </c>
      <c r="D23" s="94" t="s">
        <v>16</v>
      </c>
      <c r="E23" s="94">
        <v>0.49848784352592301</v>
      </c>
      <c r="F23" s="94" t="s">
        <v>16</v>
      </c>
      <c r="G23" s="94" t="s">
        <v>16</v>
      </c>
      <c r="H23" s="94" t="s">
        <v>16</v>
      </c>
      <c r="I23" s="94" t="s">
        <v>16</v>
      </c>
      <c r="J23" s="94" t="s">
        <v>16</v>
      </c>
      <c r="K23" s="8" t="str">
        <f t="shared" si="5"/>
        <v>Tidak Valid</v>
      </c>
      <c r="L23" s="8" t="str">
        <f t="shared" si="6"/>
        <v>Tidak Valid</v>
      </c>
    </row>
    <row r="24" spans="2:12" x14ac:dyDescent="0.25">
      <c r="B24" s="6" t="s">
        <v>36</v>
      </c>
      <c r="C24" s="94" t="s">
        <v>16</v>
      </c>
      <c r="D24" s="94" t="s">
        <v>16</v>
      </c>
      <c r="E24" s="94">
        <v>0.69085622205134189</v>
      </c>
      <c r="F24" s="94" t="s">
        <v>16</v>
      </c>
      <c r="G24" s="94" t="s">
        <v>16</v>
      </c>
      <c r="H24" s="94" t="s">
        <v>16</v>
      </c>
      <c r="I24" s="94" t="s">
        <v>16</v>
      </c>
      <c r="J24" s="94" t="s">
        <v>16</v>
      </c>
      <c r="K24" s="8" t="str">
        <f t="shared" si="5"/>
        <v>Tidak Valid</v>
      </c>
      <c r="L24" s="8" t="str">
        <f t="shared" si="6"/>
        <v>Valid</v>
      </c>
    </row>
    <row r="25" spans="2:12" x14ac:dyDescent="0.25">
      <c r="B25" s="6" t="s">
        <v>37</v>
      </c>
      <c r="C25" s="94" t="s">
        <v>16</v>
      </c>
      <c r="D25" s="94" t="s">
        <v>16</v>
      </c>
      <c r="E25" s="94" t="s">
        <v>16</v>
      </c>
      <c r="F25" s="94" t="s">
        <v>16</v>
      </c>
      <c r="G25" s="93">
        <v>0.88860838077722348</v>
      </c>
      <c r="H25" s="94" t="s">
        <v>16</v>
      </c>
      <c r="I25" s="94" t="s">
        <v>16</v>
      </c>
      <c r="J25" s="94" t="s">
        <v>16</v>
      </c>
      <c r="K25" s="8" t="str">
        <f>IF($G25&gt;0.7,"Valid","Tidak Valid")</f>
        <v>Valid</v>
      </c>
      <c r="L25" s="8" t="str">
        <f>IF($G25&gt;0.6,"Valid","Tidak Valid")</f>
        <v>Valid</v>
      </c>
    </row>
    <row r="26" spans="2:12" x14ac:dyDescent="0.25">
      <c r="B26" s="6" t="s">
        <v>38</v>
      </c>
      <c r="C26" s="94" t="s">
        <v>16</v>
      </c>
      <c r="D26" s="94" t="s">
        <v>16</v>
      </c>
      <c r="E26" s="94" t="s">
        <v>16</v>
      </c>
      <c r="F26" s="94" t="s">
        <v>16</v>
      </c>
      <c r="G26" s="93">
        <v>0.93704351402095964</v>
      </c>
      <c r="H26" s="94" t="s">
        <v>16</v>
      </c>
      <c r="I26" s="94" t="s">
        <v>16</v>
      </c>
      <c r="J26" s="94" t="s">
        <v>16</v>
      </c>
      <c r="K26" s="8" t="str">
        <f>IF($G26&gt;0.7,"Valid","Tidak Valid")</f>
        <v>Valid</v>
      </c>
      <c r="L26" s="8" t="str">
        <f>IF($G26&gt;0.6,"Valid","Tidak Valid")</f>
        <v>Valid</v>
      </c>
    </row>
    <row r="27" spans="2:12" x14ac:dyDescent="0.25">
      <c r="B27" s="6" t="s">
        <v>39</v>
      </c>
      <c r="C27" s="94" t="s">
        <v>16</v>
      </c>
      <c r="D27" s="94" t="s">
        <v>16</v>
      </c>
      <c r="E27" s="94" t="s">
        <v>16</v>
      </c>
      <c r="F27" s="94" t="s">
        <v>16</v>
      </c>
      <c r="G27" s="93">
        <v>0.88502575629516411</v>
      </c>
      <c r="H27" s="94" t="s">
        <v>16</v>
      </c>
      <c r="I27" s="94" t="s">
        <v>16</v>
      </c>
      <c r="J27" s="94" t="s">
        <v>16</v>
      </c>
      <c r="K27" s="8" t="str">
        <f>IF($G27&gt;0.7,"Valid","Tidak Valid")</f>
        <v>Valid</v>
      </c>
      <c r="L27" s="8" t="str">
        <f>IF($G27&gt;0.6,"Valid","Tidak Valid")</f>
        <v>Valid</v>
      </c>
    </row>
    <row r="28" spans="2:12" x14ac:dyDescent="0.25">
      <c r="B28" s="6" t="s">
        <v>40</v>
      </c>
      <c r="C28" s="94" t="s">
        <v>16</v>
      </c>
      <c r="D28" s="94" t="s">
        <v>16</v>
      </c>
      <c r="E28" s="94" t="s">
        <v>16</v>
      </c>
      <c r="F28" s="94" t="s">
        <v>16</v>
      </c>
      <c r="G28" s="93">
        <v>0.81266274949886841</v>
      </c>
      <c r="H28" s="94" t="s">
        <v>16</v>
      </c>
      <c r="I28" s="94" t="s">
        <v>16</v>
      </c>
      <c r="J28" s="94" t="s">
        <v>16</v>
      </c>
      <c r="K28" s="8" t="str">
        <f>IF($G28&gt;0.7,"Valid","Tidak Valid")</f>
        <v>Valid</v>
      </c>
      <c r="L28" s="8" t="str">
        <f>IF($G28&gt;0.6,"Valid","Tidak Valid")</f>
        <v>Valid</v>
      </c>
    </row>
    <row r="29" spans="2:12" x14ac:dyDescent="0.25">
      <c r="B29" s="6" t="s">
        <v>41</v>
      </c>
      <c r="C29" s="94" t="s">
        <v>16</v>
      </c>
      <c r="D29" s="94" t="s">
        <v>16</v>
      </c>
      <c r="E29" s="94" t="s">
        <v>16</v>
      </c>
      <c r="F29" s="94" t="s">
        <v>16</v>
      </c>
      <c r="G29" s="93">
        <v>0.94685850765990287</v>
      </c>
      <c r="H29" s="94" t="s">
        <v>16</v>
      </c>
      <c r="I29" s="94" t="s">
        <v>16</v>
      </c>
      <c r="J29" s="94" t="s">
        <v>16</v>
      </c>
      <c r="K29" s="8" t="str">
        <f>IF($G29&gt;0.7,"Valid","Tidak Valid")</f>
        <v>Valid</v>
      </c>
      <c r="L29" s="8" t="str">
        <f>IF($G29&gt;0.6,"Valid","Tidak Valid")</f>
        <v>Valid</v>
      </c>
    </row>
    <row r="30" spans="2:12" x14ac:dyDescent="0.25">
      <c r="B30" s="6" t="s">
        <v>42</v>
      </c>
      <c r="C30" s="94" t="s">
        <v>16</v>
      </c>
      <c r="D30" s="94" t="s">
        <v>16</v>
      </c>
      <c r="E30" s="94" t="s">
        <v>16</v>
      </c>
      <c r="F30" s="94" t="s">
        <v>16</v>
      </c>
      <c r="G30" s="94" t="s">
        <v>16</v>
      </c>
      <c r="H30" s="94">
        <v>0.46730994136420684</v>
      </c>
      <c r="I30" s="94" t="s">
        <v>16</v>
      </c>
      <c r="J30" s="94" t="s">
        <v>16</v>
      </c>
      <c r="K30" s="10" t="str">
        <f>IF($H30&gt;0.7,"Valid","Tidak Valid")</f>
        <v>Tidak Valid</v>
      </c>
      <c r="L30" s="10" t="str">
        <f>IF($H30&gt;0.6,"Valid","Tidak Valid")</f>
        <v>Tidak Valid</v>
      </c>
    </row>
    <row r="31" spans="2:12" x14ac:dyDescent="0.25">
      <c r="B31" s="6" t="s">
        <v>43</v>
      </c>
      <c r="C31" s="94" t="s">
        <v>16</v>
      </c>
      <c r="D31" s="94" t="s">
        <v>16</v>
      </c>
      <c r="E31" s="94" t="s">
        <v>16</v>
      </c>
      <c r="F31" s="94" t="s">
        <v>16</v>
      </c>
      <c r="G31" s="94" t="s">
        <v>16</v>
      </c>
      <c r="H31" s="94">
        <v>0.19466667522841835</v>
      </c>
      <c r="I31" s="94" t="s">
        <v>16</v>
      </c>
      <c r="J31" s="94" t="s">
        <v>16</v>
      </c>
      <c r="K31" s="10" t="str">
        <f t="shared" ref="K31:K38" si="7">IF($H31&gt;0.7,"Valid","Tidak Valid")</f>
        <v>Tidak Valid</v>
      </c>
      <c r="L31" s="10" t="str">
        <f t="shared" ref="L31:L38" si="8">IF($H31&gt;0.6,"Valid","Tidak Valid")</f>
        <v>Tidak Valid</v>
      </c>
    </row>
    <row r="32" spans="2:12" x14ac:dyDescent="0.25">
      <c r="B32" s="6" t="s">
        <v>44</v>
      </c>
      <c r="C32" s="94" t="s">
        <v>16</v>
      </c>
      <c r="D32" s="94" t="s">
        <v>16</v>
      </c>
      <c r="E32" s="94" t="s">
        <v>16</v>
      </c>
      <c r="F32" s="94" t="s">
        <v>16</v>
      </c>
      <c r="G32" s="94" t="s">
        <v>16</v>
      </c>
      <c r="H32" s="94">
        <v>0.44384161774059233</v>
      </c>
      <c r="I32" s="94" t="s">
        <v>16</v>
      </c>
      <c r="J32" s="94" t="s">
        <v>16</v>
      </c>
      <c r="K32" s="8" t="str">
        <f t="shared" si="7"/>
        <v>Tidak Valid</v>
      </c>
      <c r="L32" s="8" t="str">
        <f t="shared" si="8"/>
        <v>Tidak Valid</v>
      </c>
    </row>
    <row r="33" spans="2:12" x14ac:dyDescent="0.25">
      <c r="B33" s="6" t="s">
        <v>45</v>
      </c>
      <c r="C33" s="94" t="s">
        <v>16</v>
      </c>
      <c r="D33" s="94" t="s">
        <v>16</v>
      </c>
      <c r="E33" s="94" t="s">
        <v>16</v>
      </c>
      <c r="F33" s="94" t="s">
        <v>16</v>
      </c>
      <c r="G33" s="94" t="s">
        <v>16</v>
      </c>
      <c r="H33" s="94">
        <v>0.3517790730028072</v>
      </c>
      <c r="I33" s="94" t="s">
        <v>16</v>
      </c>
      <c r="J33" s="94" t="s">
        <v>16</v>
      </c>
      <c r="K33" s="8" t="str">
        <f t="shared" si="7"/>
        <v>Tidak Valid</v>
      </c>
      <c r="L33" s="8" t="str">
        <f t="shared" si="8"/>
        <v>Tidak Valid</v>
      </c>
    </row>
    <row r="34" spans="2:12" x14ac:dyDescent="0.25">
      <c r="B34" s="6" t="s">
        <v>46</v>
      </c>
      <c r="C34" s="94" t="s">
        <v>16</v>
      </c>
      <c r="D34" s="94" t="s">
        <v>16</v>
      </c>
      <c r="E34" s="94" t="s">
        <v>16</v>
      </c>
      <c r="F34" s="94" t="s">
        <v>16</v>
      </c>
      <c r="G34" s="94" t="s">
        <v>16</v>
      </c>
      <c r="H34" s="94">
        <v>0.4840983625731668</v>
      </c>
      <c r="I34" s="94" t="s">
        <v>16</v>
      </c>
      <c r="J34" s="94" t="s">
        <v>16</v>
      </c>
      <c r="K34" s="8" t="str">
        <f t="shared" si="7"/>
        <v>Tidak Valid</v>
      </c>
      <c r="L34" s="8" t="str">
        <f t="shared" si="8"/>
        <v>Tidak Valid</v>
      </c>
    </row>
    <row r="35" spans="2:12" x14ac:dyDescent="0.25">
      <c r="B35" s="6" t="s">
        <v>47</v>
      </c>
      <c r="C35" s="94" t="s">
        <v>16</v>
      </c>
      <c r="D35" s="94" t="s">
        <v>16</v>
      </c>
      <c r="E35" s="94" t="s">
        <v>16</v>
      </c>
      <c r="F35" s="94" t="s">
        <v>16</v>
      </c>
      <c r="G35" s="94" t="s">
        <v>16</v>
      </c>
      <c r="H35" s="93">
        <v>0.78779995951382409</v>
      </c>
      <c r="I35" s="94" t="s">
        <v>16</v>
      </c>
      <c r="J35" s="94" t="s">
        <v>16</v>
      </c>
      <c r="K35" s="8" t="str">
        <f t="shared" si="7"/>
        <v>Valid</v>
      </c>
      <c r="L35" s="8" t="str">
        <f t="shared" si="8"/>
        <v>Valid</v>
      </c>
    </row>
    <row r="36" spans="2:12" x14ac:dyDescent="0.25">
      <c r="B36" s="6" t="s">
        <v>48</v>
      </c>
      <c r="C36" s="94" t="s">
        <v>16</v>
      </c>
      <c r="D36" s="94" t="s">
        <v>16</v>
      </c>
      <c r="E36" s="94" t="s">
        <v>16</v>
      </c>
      <c r="F36" s="94" t="s">
        <v>16</v>
      </c>
      <c r="G36" s="94" t="s">
        <v>16</v>
      </c>
      <c r="H36" s="94">
        <v>0.53599904072780591</v>
      </c>
      <c r="I36" s="94" t="s">
        <v>16</v>
      </c>
      <c r="J36" s="94" t="s">
        <v>16</v>
      </c>
      <c r="K36" s="8" t="str">
        <f t="shared" si="7"/>
        <v>Tidak Valid</v>
      </c>
      <c r="L36" s="8" t="str">
        <f t="shared" si="8"/>
        <v>Tidak Valid</v>
      </c>
    </row>
    <row r="37" spans="2:12" x14ac:dyDescent="0.25">
      <c r="B37" s="6" t="s">
        <v>49</v>
      </c>
      <c r="C37" s="94" t="s">
        <v>16</v>
      </c>
      <c r="D37" s="94" t="s">
        <v>16</v>
      </c>
      <c r="E37" s="94" t="s">
        <v>16</v>
      </c>
      <c r="F37" s="94" t="s">
        <v>16</v>
      </c>
      <c r="G37" s="94" t="s">
        <v>16</v>
      </c>
      <c r="H37" s="94">
        <v>0.30005897773081575</v>
      </c>
      <c r="I37" s="94" t="s">
        <v>16</v>
      </c>
      <c r="J37" s="94" t="s">
        <v>16</v>
      </c>
      <c r="K37" s="8" t="str">
        <f t="shared" si="7"/>
        <v>Tidak Valid</v>
      </c>
      <c r="L37" s="8" t="str">
        <f t="shared" si="8"/>
        <v>Tidak Valid</v>
      </c>
    </row>
    <row r="38" spans="2:12" x14ac:dyDescent="0.25">
      <c r="B38" s="6" t="s">
        <v>50</v>
      </c>
      <c r="C38" s="94" t="s">
        <v>16</v>
      </c>
      <c r="D38" s="94" t="s">
        <v>16</v>
      </c>
      <c r="E38" s="94" t="s">
        <v>16</v>
      </c>
      <c r="F38" s="94" t="s">
        <v>16</v>
      </c>
      <c r="G38" s="94" t="s">
        <v>16</v>
      </c>
      <c r="H38" s="94">
        <v>0.45237670917750766</v>
      </c>
      <c r="I38" s="94" t="s">
        <v>16</v>
      </c>
      <c r="J38" s="94" t="s">
        <v>16</v>
      </c>
      <c r="K38" s="8" t="str">
        <f t="shared" si="7"/>
        <v>Tidak Valid</v>
      </c>
      <c r="L38" s="8" t="str">
        <f t="shared" si="8"/>
        <v>Tidak Valid</v>
      </c>
    </row>
    <row r="39" spans="2:12" x14ac:dyDescent="0.25">
      <c r="B39" s="6" t="s">
        <v>51</v>
      </c>
      <c r="C39" s="94" t="s">
        <v>16</v>
      </c>
      <c r="D39" s="94" t="s">
        <v>16</v>
      </c>
      <c r="E39" s="94" t="s">
        <v>16</v>
      </c>
      <c r="F39" s="94" t="s">
        <v>16</v>
      </c>
      <c r="G39" s="94" t="s">
        <v>16</v>
      </c>
      <c r="H39" s="94" t="s">
        <v>16</v>
      </c>
      <c r="I39" s="94">
        <v>0.28026305349447866</v>
      </c>
      <c r="J39" s="94" t="s">
        <v>16</v>
      </c>
      <c r="K39" s="8" t="str">
        <f>IF($I39&gt;0.7,"Valid","Tidak Valid")</f>
        <v>Tidak Valid</v>
      </c>
      <c r="L39" s="8" t="str">
        <f>IF($I39&gt;0.6,"Valid","Tidak Valid")</f>
        <v>Tidak Valid</v>
      </c>
    </row>
    <row r="40" spans="2:12" x14ac:dyDescent="0.25">
      <c r="B40" s="6" t="s">
        <v>52</v>
      </c>
      <c r="C40" s="94" t="s">
        <v>16</v>
      </c>
      <c r="D40" s="94" t="s">
        <v>16</v>
      </c>
      <c r="E40" s="94" t="s">
        <v>16</v>
      </c>
      <c r="F40" s="94" t="s">
        <v>16</v>
      </c>
      <c r="G40" s="94" t="s">
        <v>16</v>
      </c>
      <c r="H40" s="94" t="s">
        <v>16</v>
      </c>
      <c r="I40" s="93">
        <v>0.80895300887626009</v>
      </c>
      <c r="J40" s="94" t="s">
        <v>16</v>
      </c>
      <c r="K40" s="8" t="str">
        <f>IF($I40&gt;0.7,"Valid","Tidak Valid")</f>
        <v>Valid</v>
      </c>
      <c r="L40" s="8" t="str">
        <f>IF($I40&gt;0.6,"Valid","Tidak Valid")</f>
        <v>Valid</v>
      </c>
    </row>
    <row r="41" spans="2:12" x14ac:dyDescent="0.25">
      <c r="B41" s="6" t="s">
        <v>53</v>
      </c>
      <c r="C41" s="94" t="s">
        <v>16</v>
      </c>
      <c r="D41" s="94" t="s">
        <v>16</v>
      </c>
      <c r="E41" s="94" t="s">
        <v>16</v>
      </c>
      <c r="F41" s="94" t="s">
        <v>16</v>
      </c>
      <c r="G41" s="94" t="s">
        <v>16</v>
      </c>
      <c r="H41" s="94" t="s">
        <v>16</v>
      </c>
      <c r="I41" s="93">
        <v>0.79645407231716725</v>
      </c>
      <c r="J41" s="94" t="s">
        <v>16</v>
      </c>
      <c r="K41" s="8" t="str">
        <f>IF($I41&gt;0.7,"Valid","Tidak Valid")</f>
        <v>Valid</v>
      </c>
      <c r="L41" s="8" t="str">
        <f>IF($I41&gt;0.6,"Valid","Tidak Valid")</f>
        <v>Valid</v>
      </c>
    </row>
    <row r="42" spans="2:12" x14ac:dyDescent="0.25">
      <c r="B42" s="6" t="s">
        <v>54</v>
      </c>
      <c r="C42" s="94" t="s">
        <v>16</v>
      </c>
      <c r="D42" s="94" t="s">
        <v>16</v>
      </c>
      <c r="E42" s="94" t="s">
        <v>16</v>
      </c>
      <c r="F42" s="94" t="s">
        <v>16</v>
      </c>
      <c r="G42" s="94" t="s">
        <v>16</v>
      </c>
      <c r="H42" s="94" t="s">
        <v>16</v>
      </c>
      <c r="I42" s="93">
        <v>0.79986421473128155</v>
      </c>
      <c r="J42" s="94" t="s">
        <v>16</v>
      </c>
      <c r="K42" s="8" t="str">
        <f>IF($I42&gt;0.7,"Valid","Tidak Valid")</f>
        <v>Valid</v>
      </c>
      <c r="L42" s="8" t="str">
        <f>IF($I42&gt;0.6,"Valid","Tidak Valid")</f>
        <v>Valid</v>
      </c>
    </row>
    <row r="43" spans="2:12" x14ac:dyDescent="0.25">
      <c r="B43" s="6" t="s">
        <v>55</v>
      </c>
      <c r="C43" s="94" t="s">
        <v>16</v>
      </c>
      <c r="D43" s="94" t="s">
        <v>16</v>
      </c>
      <c r="E43" s="94" t="s">
        <v>16</v>
      </c>
      <c r="F43" s="94" t="s">
        <v>16</v>
      </c>
      <c r="G43" s="94" t="s">
        <v>16</v>
      </c>
      <c r="H43" s="94" t="s">
        <v>16</v>
      </c>
      <c r="I43" s="93">
        <v>0.84399209731570335</v>
      </c>
      <c r="J43" s="94" t="s">
        <v>16</v>
      </c>
      <c r="K43" s="8" t="str">
        <f>IF($I43&gt;0.7,"Valid","Tidak Valid")</f>
        <v>Valid</v>
      </c>
      <c r="L43" s="8" t="str">
        <f>IF($I43&gt;0.6,"Valid","Tidak Valid")</f>
        <v>Valid</v>
      </c>
    </row>
    <row r="44" spans="2:12" x14ac:dyDescent="0.25">
      <c r="B44" s="6" t="s">
        <v>56</v>
      </c>
      <c r="C44" s="94" t="s">
        <v>16</v>
      </c>
      <c r="D44" s="94" t="s">
        <v>16</v>
      </c>
      <c r="E44" s="94" t="s">
        <v>16</v>
      </c>
      <c r="F44" s="94" t="s">
        <v>16</v>
      </c>
      <c r="G44" s="94" t="s">
        <v>16</v>
      </c>
      <c r="H44" s="94" t="s">
        <v>16</v>
      </c>
      <c r="I44" s="94" t="s">
        <v>16</v>
      </c>
      <c r="J44" s="93">
        <v>0.81019127951933489</v>
      </c>
      <c r="K44" s="8" t="str">
        <f>IF($J44&gt;0.7,"Valid","Tidak Valid")</f>
        <v>Valid</v>
      </c>
      <c r="L44" s="8" t="str">
        <f>IF($J44&gt;0.6,"Valid","Tidak Valid")</f>
        <v>Valid</v>
      </c>
    </row>
    <row r="45" spans="2:12" x14ac:dyDescent="0.25">
      <c r="B45" s="6" t="s">
        <v>57</v>
      </c>
      <c r="C45" s="94" t="s">
        <v>16</v>
      </c>
      <c r="D45" s="94" t="s">
        <v>16</v>
      </c>
      <c r="E45" s="94" t="s">
        <v>16</v>
      </c>
      <c r="F45" s="94" t="s">
        <v>16</v>
      </c>
      <c r="G45" s="94" t="s">
        <v>16</v>
      </c>
      <c r="H45" s="94" t="s">
        <v>16</v>
      </c>
      <c r="I45" s="94" t="s">
        <v>16</v>
      </c>
      <c r="J45" s="94">
        <v>0.60226304063476732</v>
      </c>
      <c r="K45" s="8" t="str">
        <f t="shared" ref="K45:K53" si="9">IF($J45&gt;0.7,"Valid","Tidak Valid")</f>
        <v>Tidak Valid</v>
      </c>
      <c r="L45" s="8" t="str">
        <f t="shared" ref="L45:L53" si="10">IF($J45&gt;0.6,"Valid","Tidak Valid")</f>
        <v>Valid</v>
      </c>
    </row>
    <row r="46" spans="2:12" x14ac:dyDescent="0.25">
      <c r="B46" s="6" t="s">
        <v>58</v>
      </c>
      <c r="C46" s="94" t="s">
        <v>16</v>
      </c>
      <c r="D46" s="94" t="s">
        <v>16</v>
      </c>
      <c r="E46" s="94" t="s">
        <v>16</v>
      </c>
      <c r="F46" s="94" t="s">
        <v>16</v>
      </c>
      <c r="G46" s="94" t="s">
        <v>16</v>
      </c>
      <c r="H46" s="94" t="s">
        <v>16</v>
      </c>
      <c r="I46" s="94" t="s">
        <v>16</v>
      </c>
      <c r="J46" s="93">
        <v>0.83148568765904174</v>
      </c>
      <c r="K46" s="8" t="str">
        <f t="shared" si="9"/>
        <v>Valid</v>
      </c>
      <c r="L46" s="8" t="str">
        <f t="shared" si="10"/>
        <v>Valid</v>
      </c>
    </row>
    <row r="47" spans="2:12" x14ac:dyDescent="0.25">
      <c r="B47" s="6" t="s">
        <v>59</v>
      </c>
      <c r="C47" s="94" t="s">
        <v>16</v>
      </c>
      <c r="D47" s="94" t="s">
        <v>16</v>
      </c>
      <c r="E47" s="94" t="s">
        <v>16</v>
      </c>
      <c r="F47" s="94" t="s">
        <v>16</v>
      </c>
      <c r="G47" s="94" t="s">
        <v>16</v>
      </c>
      <c r="H47" s="94" t="s">
        <v>16</v>
      </c>
      <c r="I47" s="94" t="s">
        <v>16</v>
      </c>
      <c r="J47" s="93">
        <v>0.82789005835033924</v>
      </c>
      <c r="K47" s="8" t="str">
        <f t="shared" si="9"/>
        <v>Valid</v>
      </c>
      <c r="L47" s="8" t="str">
        <f t="shared" si="10"/>
        <v>Valid</v>
      </c>
    </row>
    <row r="48" spans="2:12" x14ac:dyDescent="0.25">
      <c r="B48" s="6" t="s">
        <v>60</v>
      </c>
      <c r="C48" s="94" t="s">
        <v>16</v>
      </c>
      <c r="D48" s="94" t="s">
        <v>16</v>
      </c>
      <c r="E48" s="94" t="s">
        <v>16</v>
      </c>
      <c r="F48" s="94" t="s">
        <v>16</v>
      </c>
      <c r="G48" s="94" t="s">
        <v>16</v>
      </c>
      <c r="H48" s="94" t="s">
        <v>16</v>
      </c>
      <c r="I48" s="94" t="s">
        <v>16</v>
      </c>
      <c r="J48" s="94">
        <v>0.63622919258607213</v>
      </c>
      <c r="K48" s="10" t="str">
        <f t="shared" si="9"/>
        <v>Tidak Valid</v>
      </c>
      <c r="L48" s="8" t="str">
        <f t="shared" si="10"/>
        <v>Valid</v>
      </c>
    </row>
    <row r="49" spans="2:16" x14ac:dyDescent="0.25">
      <c r="B49" s="6" t="s">
        <v>61</v>
      </c>
      <c r="C49" s="94" t="s">
        <v>16</v>
      </c>
      <c r="D49" s="94" t="s">
        <v>16</v>
      </c>
      <c r="E49" s="94" t="s">
        <v>16</v>
      </c>
      <c r="F49" s="94" t="s">
        <v>16</v>
      </c>
      <c r="G49" s="94" t="s">
        <v>16</v>
      </c>
      <c r="H49" s="94" t="s">
        <v>16</v>
      </c>
      <c r="I49" s="94" t="s">
        <v>16</v>
      </c>
      <c r="J49" s="94">
        <v>0.29414585108645885</v>
      </c>
      <c r="K49" s="10" t="str">
        <f t="shared" si="9"/>
        <v>Tidak Valid</v>
      </c>
      <c r="L49" s="10" t="str">
        <f t="shared" si="10"/>
        <v>Tidak Valid</v>
      </c>
    </row>
    <row r="50" spans="2:16" x14ac:dyDescent="0.25">
      <c r="B50" s="6" t="s">
        <v>62</v>
      </c>
      <c r="C50" s="94" t="s">
        <v>16</v>
      </c>
      <c r="D50" s="94" t="s">
        <v>16</v>
      </c>
      <c r="E50" s="94" t="s">
        <v>16</v>
      </c>
      <c r="F50" s="94" t="s">
        <v>16</v>
      </c>
      <c r="G50" s="94" t="s">
        <v>16</v>
      </c>
      <c r="H50" s="94" t="s">
        <v>16</v>
      </c>
      <c r="I50" s="94" t="s">
        <v>16</v>
      </c>
      <c r="J50" s="94">
        <v>0.67707817405259274</v>
      </c>
      <c r="K50" s="8" t="str">
        <f t="shared" si="9"/>
        <v>Tidak Valid</v>
      </c>
      <c r="L50" s="8" t="str">
        <f t="shared" si="10"/>
        <v>Valid</v>
      </c>
    </row>
    <row r="51" spans="2:16" x14ac:dyDescent="0.25">
      <c r="B51" s="6" t="s">
        <v>63</v>
      </c>
      <c r="C51" s="94" t="s">
        <v>16</v>
      </c>
      <c r="D51" s="94" t="s">
        <v>16</v>
      </c>
      <c r="E51" s="94" t="s">
        <v>16</v>
      </c>
      <c r="F51" s="94" t="s">
        <v>16</v>
      </c>
      <c r="G51" s="94" t="s">
        <v>16</v>
      </c>
      <c r="H51" s="94" t="s">
        <v>16</v>
      </c>
      <c r="I51" s="94" t="s">
        <v>16</v>
      </c>
      <c r="J51" s="94">
        <v>0.65374647789727391</v>
      </c>
      <c r="K51" s="10" t="str">
        <f t="shared" si="9"/>
        <v>Tidak Valid</v>
      </c>
      <c r="L51" s="10" t="str">
        <f t="shared" si="10"/>
        <v>Valid</v>
      </c>
    </row>
    <row r="52" spans="2:16" x14ac:dyDescent="0.25">
      <c r="B52" s="6" t="s">
        <v>64</v>
      </c>
      <c r="C52" s="94" t="s">
        <v>16</v>
      </c>
      <c r="D52" s="94" t="s">
        <v>16</v>
      </c>
      <c r="E52" s="94" t="s">
        <v>16</v>
      </c>
      <c r="F52" s="94" t="s">
        <v>16</v>
      </c>
      <c r="G52" s="94" t="s">
        <v>16</v>
      </c>
      <c r="H52" s="94" t="s">
        <v>16</v>
      </c>
      <c r="I52" s="94" t="s">
        <v>16</v>
      </c>
      <c r="J52" s="93">
        <v>0.74075809810158022</v>
      </c>
      <c r="K52" s="8" t="str">
        <f t="shared" si="9"/>
        <v>Valid</v>
      </c>
      <c r="L52" s="8" t="str">
        <f t="shared" si="10"/>
        <v>Valid</v>
      </c>
    </row>
    <row r="53" spans="2:16" x14ac:dyDescent="0.25">
      <c r="B53" s="6" t="s">
        <v>65</v>
      </c>
      <c r="C53" s="94" t="s">
        <v>16</v>
      </c>
      <c r="D53" s="94" t="s">
        <v>16</v>
      </c>
      <c r="E53" s="94" t="s">
        <v>16</v>
      </c>
      <c r="F53" s="94" t="s">
        <v>16</v>
      </c>
      <c r="G53" s="94" t="s">
        <v>16</v>
      </c>
      <c r="H53" s="94" t="s">
        <v>16</v>
      </c>
      <c r="I53" s="94" t="s">
        <v>16</v>
      </c>
      <c r="J53" s="93">
        <v>0.75909620341549411</v>
      </c>
      <c r="K53" s="8" t="str">
        <f t="shared" si="9"/>
        <v>Valid</v>
      </c>
      <c r="L53" s="8" t="str">
        <f t="shared" si="10"/>
        <v>Valid</v>
      </c>
    </row>
    <row r="55" spans="2:16" ht="17.399999999999999" x14ac:dyDescent="0.3">
      <c r="B55" s="1" t="s">
        <v>176</v>
      </c>
      <c r="N55" s="1" t="s">
        <v>1</v>
      </c>
    </row>
    <row r="56" spans="2:16" ht="41.4" x14ac:dyDescent="0.25">
      <c r="B56" s="80" t="s">
        <v>2</v>
      </c>
      <c r="C56" s="81" t="s">
        <v>3</v>
      </c>
      <c r="D56" s="81" t="s">
        <v>4</v>
      </c>
      <c r="E56" s="81" t="s">
        <v>5</v>
      </c>
      <c r="F56" s="81" t="s">
        <v>6</v>
      </c>
      <c r="G56" s="81" t="s">
        <v>7</v>
      </c>
      <c r="H56" s="81" t="s">
        <v>8</v>
      </c>
      <c r="I56" s="81" t="s">
        <v>9</v>
      </c>
      <c r="J56" s="81" t="s">
        <v>10</v>
      </c>
      <c r="K56" s="82" t="s">
        <v>11</v>
      </c>
      <c r="L56" s="82" t="s">
        <v>12</v>
      </c>
      <c r="N56" s="5" t="s">
        <v>13</v>
      </c>
      <c r="O56" s="95" t="s">
        <v>14</v>
      </c>
      <c r="P56" s="95"/>
    </row>
    <row r="57" spans="2:16" x14ac:dyDescent="0.25">
      <c r="B57" s="6" t="s">
        <v>15</v>
      </c>
      <c r="C57" s="93">
        <v>1.0000000000000004</v>
      </c>
      <c r="D57" s="20"/>
      <c r="E57" s="20"/>
      <c r="F57" s="20"/>
      <c r="G57" s="20"/>
      <c r="H57" s="20"/>
      <c r="I57" s="20"/>
      <c r="J57" s="20"/>
      <c r="K57" s="8" t="str">
        <f>IF($C57&gt;0.7,"Valid","Tidak Valid")</f>
        <v>Valid</v>
      </c>
      <c r="L57" s="8" t="str">
        <f>IF($C57&gt;0.6,"Valid","Tidak Valid")</f>
        <v>Valid</v>
      </c>
      <c r="N57" s="6" t="s">
        <v>3</v>
      </c>
      <c r="O57" s="97">
        <v>0.99999999999999956</v>
      </c>
      <c r="P57" s="20" t="str">
        <f>IF(O57&gt;0.5,"Valid","Tidak Valid")</f>
        <v>Valid</v>
      </c>
    </row>
    <row r="58" spans="2:16" x14ac:dyDescent="0.25">
      <c r="B58" s="6" t="s">
        <v>17</v>
      </c>
      <c r="C58" s="20"/>
      <c r="D58" s="96">
        <v>0.54480474319701289</v>
      </c>
      <c r="E58" s="20"/>
      <c r="F58" s="20"/>
      <c r="G58" s="20"/>
      <c r="H58" s="20"/>
      <c r="I58" s="20"/>
      <c r="J58" s="20"/>
      <c r="K58" s="8" t="str">
        <f t="shared" ref="K58:K63" si="11">IF($D58&gt;0.7,"Valid","Tidak Valid")</f>
        <v>Tidak Valid</v>
      </c>
      <c r="L58" s="8" t="str">
        <f t="shared" ref="L58:L63" si="12">IF($D58&gt;0.6,"Valid","Tidak Valid")</f>
        <v>Tidak Valid</v>
      </c>
      <c r="N58" s="6" t="s">
        <v>4</v>
      </c>
      <c r="O58" s="96">
        <v>0.47671466936644891</v>
      </c>
      <c r="P58" s="20" t="str">
        <f t="shared" ref="P58:P64" si="13">IF(O58&gt;0.5,"Valid","Tidak Valid")</f>
        <v>Tidak Valid</v>
      </c>
    </row>
    <row r="59" spans="2:16" x14ac:dyDescent="0.25">
      <c r="B59" s="6" t="s">
        <v>18</v>
      </c>
      <c r="C59" s="20"/>
      <c r="D59" s="97">
        <v>0.70669941273002113</v>
      </c>
      <c r="E59" s="20"/>
      <c r="F59" s="20"/>
      <c r="G59" s="20"/>
      <c r="H59" s="20"/>
      <c r="I59" s="20"/>
      <c r="J59" s="20"/>
      <c r="K59" s="8" t="str">
        <f t="shared" si="11"/>
        <v>Valid</v>
      </c>
      <c r="L59" s="8" t="str">
        <f t="shared" si="12"/>
        <v>Valid</v>
      </c>
      <c r="N59" s="6" t="s">
        <v>5</v>
      </c>
      <c r="O59" s="96">
        <v>0.49748994701394689</v>
      </c>
      <c r="P59" s="10" t="str">
        <f t="shared" si="13"/>
        <v>Tidak Valid</v>
      </c>
    </row>
    <row r="60" spans="2:16" x14ac:dyDescent="0.25">
      <c r="B60" s="6" t="s">
        <v>19</v>
      </c>
      <c r="C60" s="20"/>
      <c r="D60" s="96">
        <v>0.68778520037702362</v>
      </c>
      <c r="E60" s="20"/>
      <c r="F60" s="20"/>
      <c r="G60" s="20"/>
      <c r="H60" s="20"/>
      <c r="I60" s="20"/>
      <c r="J60" s="20"/>
      <c r="K60" s="8" t="str">
        <f t="shared" si="11"/>
        <v>Tidak Valid</v>
      </c>
      <c r="L60" s="8" t="str">
        <f t="shared" si="12"/>
        <v>Valid</v>
      </c>
      <c r="N60" s="6" t="s">
        <v>6</v>
      </c>
      <c r="O60" s="96">
        <v>0.49052659126308207</v>
      </c>
      <c r="P60" s="20" t="str">
        <f t="shared" si="13"/>
        <v>Tidak Valid</v>
      </c>
    </row>
    <row r="61" spans="2:16" x14ac:dyDescent="0.25">
      <c r="B61" s="6" t="s">
        <v>20</v>
      </c>
      <c r="C61" s="20"/>
      <c r="D61" s="97">
        <v>0.83223733846915349</v>
      </c>
      <c r="E61" s="20"/>
      <c r="F61" s="20"/>
      <c r="G61" s="20"/>
      <c r="H61" s="20"/>
      <c r="I61" s="20"/>
      <c r="J61" s="20"/>
      <c r="K61" s="8" t="str">
        <f t="shared" si="11"/>
        <v>Valid</v>
      </c>
      <c r="L61" s="8" t="str">
        <f t="shared" si="12"/>
        <v>Valid</v>
      </c>
      <c r="N61" s="6" t="s">
        <v>7</v>
      </c>
      <c r="O61" s="97">
        <v>0.80091034008042183</v>
      </c>
      <c r="P61" s="20" t="str">
        <f t="shared" si="13"/>
        <v>Valid</v>
      </c>
    </row>
    <row r="62" spans="2:16" x14ac:dyDescent="0.25">
      <c r="B62" s="6" t="s">
        <v>21</v>
      </c>
      <c r="C62" s="20"/>
      <c r="D62" s="20"/>
      <c r="E62" s="20"/>
      <c r="F62" s="20"/>
      <c r="G62" s="20"/>
      <c r="H62" s="20"/>
      <c r="I62" s="20"/>
      <c r="J62" s="20"/>
      <c r="K62" s="8" t="str">
        <f t="shared" si="11"/>
        <v>Tidak Valid</v>
      </c>
      <c r="L62" s="8" t="str">
        <f t="shared" si="12"/>
        <v>Tidak Valid</v>
      </c>
      <c r="N62" s="6" t="s">
        <v>8</v>
      </c>
      <c r="O62" s="97">
        <v>0.59897284000592166</v>
      </c>
      <c r="P62" s="20" t="str">
        <f t="shared" si="13"/>
        <v>Valid</v>
      </c>
    </row>
    <row r="63" spans="2:16" x14ac:dyDescent="0.25">
      <c r="B63" s="6" t="s">
        <v>22</v>
      </c>
      <c r="C63" s="20"/>
      <c r="D63" s="96">
        <v>0.64936092373151244</v>
      </c>
      <c r="E63" s="20"/>
      <c r="F63" s="20"/>
      <c r="G63" s="20"/>
      <c r="H63" s="20"/>
      <c r="I63" s="20"/>
      <c r="J63" s="20"/>
      <c r="K63" s="8" t="str">
        <f t="shared" si="11"/>
        <v>Tidak Valid</v>
      </c>
      <c r="L63" s="8" t="str">
        <f t="shared" si="12"/>
        <v>Valid</v>
      </c>
      <c r="N63" s="6" t="s">
        <v>9</v>
      </c>
      <c r="O63" s="97">
        <v>0.66160457622389701</v>
      </c>
      <c r="P63" s="20" t="str">
        <f t="shared" si="13"/>
        <v>Valid</v>
      </c>
    </row>
    <row r="64" spans="2:16" x14ac:dyDescent="0.25">
      <c r="B64" s="6" t="s">
        <v>23</v>
      </c>
      <c r="C64" s="20"/>
      <c r="D64" s="20"/>
      <c r="E64" s="20"/>
      <c r="F64" s="96">
        <v>0.51220213321320096</v>
      </c>
      <c r="G64" s="20"/>
      <c r="H64" s="20"/>
      <c r="I64" s="20"/>
      <c r="J64" s="20"/>
      <c r="K64" s="8" t="str">
        <f>IF($F64&gt;0.7,"Valid","Tidak Valid")</f>
        <v>Tidak Valid</v>
      </c>
      <c r="L64" s="8" t="str">
        <f>IF($F64&gt;0.6,"Valid","Tidak Valid")</f>
        <v>Tidak Valid</v>
      </c>
      <c r="N64" s="6" t="s">
        <v>10</v>
      </c>
      <c r="O64" s="97">
        <v>0.53576448895538387</v>
      </c>
      <c r="P64" s="20" t="str">
        <f t="shared" si="13"/>
        <v>Valid</v>
      </c>
    </row>
    <row r="65" spans="2:12" x14ac:dyDescent="0.25">
      <c r="B65" s="6" t="s">
        <v>24</v>
      </c>
      <c r="C65" s="20"/>
      <c r="D65" s="20"/>
      <c r="E65" s="94"/>
      <c r="F65" s="96">
        <v>0.51960783663375698</v>
      </c>
      <c r="G65" s="20"/>
      <c r="H65" s="20"/>
      <c r="I65" s="20"/>
      <c r="J65" s="20"/>
      <c r="K65" s="10" t="str">
        <f t="shared" ref="K65:K71" si="14">IF($F65&gt;0.7,"Valid","Tidak Valid")</f>
        <v>Tidak Valid</v>
      </c>
      <c r="L65" s="10" t="str">
        <f t="shared" ref="L65:L71" si="15">IF($F65&gt;0.6,"Valid","Tidak Valid")</f>
        <v>Tidak Valid</v>
      </c>
    </row>
    <row r="66" spans="2:12" x14ac:dyDescent="0.25">
      <c r="B66" s="6" t="s">
        <v>25</v>
      </c>
      <c r="C66" s="20"/>
      <c r="D66" s="20"/>
      <c r="E66" s="93"/>
      <c r="F66" s="20"/>
      <c r="G66" s="20"/>
      <c r="H66" s="20"/>
      <c r="I66" s="20"/>
      <c r="J66" s="20"/>
      <c r="K66" s="10" t="str">
        <f t="shared" si="14"/>
        <v>Tidak Valid</v>
      </c>
      <c r="L66" s="10" t="str">
        <f t="shared" si="15"/>
        <v>Tidak Valid</v>
      </c>
    </row>
    <row r="67" spans="2:12" x14ac:dyDescent="0.25">
      <c r="B67" s="6" t="s">
        <v>26</v>
      </c>
      <c r="C67" s="20"/>
      <c r="D67" s="20"/>
      <c r="E67" s="93"/>
      <c r="F67" s="97">
        <v>0.71836531008822557</v>
      </c>
      <c r="G67" s="20"/>
      <c r="H67" s="20"/>
      <c r="I67" s="20"/>
      <c r="J67" s="20"/>
      <c r="K67" s="8" t="str">
        <f t="shared" si="14"/>
        <v>Valid</v>
      </c>
      <c r="L67" s="8" t="str">
        <f t="shared" si="15"/>
        <v>Valid</v>
      </c>
    </row>
    <row r="68" spans="2:12" x14ac:dyDescent="0.25">
      <c r="B68" s="6" t="s">
        <v>27</v>
      </c>
      <c r="C68" s="20"/>
      <c r="D68" s="20"/>
      <c r="E68" s="20"/>
      <c r="F68" s="97">
        <v>0.79971027669654016</v>
      </c>
      <c r="G68" s="20"/>
      <c r="H68" s="20"/>
      <c r="I68" s="20"/>
      <c r="J68" s="20"/>
      <c r="K68" s="8" t="str">
        <f t="shared" si="14"/>
        <v>Valid</v>
      </c>
      <c r="L68" s="8" t="str">
        <f t="shared" si="15"/>
        <v>Valid</v>
      </c>
    </row>
    <row r="69" spans="2:12" x14ac:dyDescent="0.25">
      <c r="B69" s="6" t="s">
        <v>28</v>
      </c>
      <c r="C69" s="20"/>
      <c r="D69" s="20"/>
      <c r="E69" s="94"/>
      <c r="F69" s="97">
        <v>0.88572928888193447</v>
      </c>
      <c r="G69" s="20"/>
      <c r="H69" s="20"/>
      <c r="I69" s="20"/>
      <c r="J69" s="20"/>
      <c r="K69" s="8" t="str">
        <f t="shared" si="14"/>
        <v>Valid</v>
      </c>
      <c r="L69" s="8" t="str">
        <f t="shared" si="15"/>
        <v>Valid</v>
      </c>
    </row>
    <row r="70" spans="2:12" x14ac:dyDescent="0.25">
      <c r="B70" s="6" t="s">
        <v>29</v>
      </c>
      <c r="C70" s="20"/>
      <c r="D70" s="20"/>
      <c r="E70" s="20"/>
      <c r="F70" s="97">
        <v>0.79061651710555259</v>
      </c>
      <c r="G70" s="20"/>
      <c r="H70" s="20"/>
      <c r="I70" s="20"/>
      <c r="J70" s="20"/>
      <c r="K70" s="8" t="str">
        <f t="shared" si="14"/>
        <v>Valid</v>
      </c>
      <c r="L70" s="8" t="str">
        <f t="shared" si="15"/>
        <v>Valid</v>
      </c>
    </row>
    <row r="71" spans="2:12" x14ac:dyDescent="0.25">
      <c r="B71" s="6" t="s">
        <v>30</v>
      </c>
      <c r="C71" s="20"/>
      <c r="D71" s="20"/>
      <c r="E71" s="20"/>
      <c r="F71" s="96">
        <v>0.57979885648956431</v>
      </c>
      <c r="G71" s="20"/>
      <c r="H71" s="20"/>
      <c r="I71" s="20"/>
      <c r="J71" s="20"/>
      <c r="K71" s="8" t="str">
        <f t="shared" si="14"/>
        <v>Tidak Valid</v>
      </c>
      <c r="L71" s="8" t="str">
        <f t="shared" si="15"/>
        <v>Tidak Valid</v>
      </c>
    </row>
    <row r="72" spans="2:12" x14ac:dyDescent="0.25">
      <c r="B72" s="6" t="s">
        <v>31</v>
      </c>
      <c r="C72" s="20"/>
      <c r="D72" s="20"/>
      <c r="E72" s="20"/>
      <c r="F72" s="20"/>
      <c r="G72" s="20"/>
      <c r="H72" s="20"/>
      <c r="I72" s="20"/>
      <c r="J72" s="20"/>
      <c r="K72" s="10" t="str">
        <f t="shared" ref="K72:K77" si="16">IF($E72&gt;0.7,"Valid","Tidak Valid")</f>
        <v>Tidak Valid</v>
      </c>
      <c r="L72" s="10" t="str">
        <f t="shared" ref="L72:L77" si="17">IF($E72&gt;0.6,"Valid","Tidak Valid")</f>
        <v>Tidak Valid</v>
      </c>
    </row>
    <row r="73" spans="2:12" x14ac:dyDescent="0.25">
      <c r="B73" s="6" t="s">
        <v>32</v>
      </c>
      <c r="C73" s="20"/>
      <c r="D73" s="20"/>
      <c r="E73" s="96">
        <v>0.62321050818475843</v>
      </c>
      <c r="F73" s="20"/>
      <c r="G73" s="20"/>
      <c r="H73" s="20"/>
      <c r="I73" s="20"/>
      <c r="J73" s="20"/>
      <c r="K73" s="10" t="str">
        <f t="shared" si="16"/>
        <v>Tidak Valid</v>
      </c>
      <c r="L73" s="8" t="str">
        <f t="shared" si="17"/>
        <v>Valid</v>
      </c>
    </row>
    <row r="74" spans="2:12" x14ac:dyDescent="0.25">
      <c r="B74" s="6" t="s">
        <v>33</v>
      </c>
      <c r="C74" s="20"/>
      <c r="D74" s="20"/>
      <c r="E74" s="97">
        <v>0.71101248763952851</v>
      </c>
      <c r="F74" s="20"/>
      <c r="G74" s="20"/>
      <c r="H74" s="20"/>
      <c r="I74" s="20"/>
      <c r="J74" s="20"/>
      <c r="K74" s="8" t="str">
        <f t="shared" si="16"/>
        <v>Valid</v>
      </c>
      <c r="L74" s="8" t="str">
        <f t="shared" si="17"/>
        <v>Valid</v>
      </c>
    </row>
    <row r="75" spans="2:12" x14ac:dyDescent="0.25">
      <c r="B75" s="6" t="s">
        <v>34</v>
      </c>
      <c r="C75" s="20"/>
      <c r="D75" s="20"/>
      <c r="E75" s="97">
        <v>0.78263446989654017</v>
      </c>
      <c r="F75" s="20"/>
      <c r="G75" s="20"/>
      <c r="H75" s="20"/>
      <c r="I75" s="20"/>
      <c r="J75" s="20"/>
      <c r="K75" s="8" t="str">
        <f t="shared" si="16"/>
        <v>Valid</v>
      </c>
      <c r="L75" s="8" t="str">
        <f t="shared" si="17"/>
        <v>Valid</v>
      </c>
    </row>
    <row r="76" spans="2:12" x14ac:dyDescent="0.25">
      <c r="B76" s="6" t="s">
        <v>35</v>
      </c>
      <c r="C76" s="20"/>
      <c r="D76" s="20"/>
      <c r="E76" s="20"/>
      <c r="F76" s="20"/>
      <c r="G76" s="20"/>
      <c r="H76" s="20"/>
      <c r="I76" s="20"/>
      <c r="J76" s="20"/>
      <c r="K76" s="8" t="str">
        <f t="shared" si="16"/>
        <v>Tidak Valid</v>
      </c>
      <c r="L76" s="8" t="str">
        <f t="shared" si="17"/>
        <v>Tidak Valid</v>
      </c>
    </row>
    <row r="77" spans="2:12" x14ac:dyDescent="0.25">
      <c r="B77" s="6" t="s">
        <v>36</v>
      </c>
      <c r="C77" s="20"/>
      <c r="D77" s="20"/>
      <c r="E77" s="96">
        <v>0.69535097576281035</v>
      </c>
      <c r="F77" s="20"/>
      <c r="G77" s="20"/>
      <c r="H77" s="20"/>
      <c r="I77" s="20"/>
      <c r="J77" s="20"/>
      <c r="K77" s="8" t="str">
        <f t="shared" si="16"/>
        <v>Tidak Valid</v>
      </c>
      <c r="L77" s="8" t="str">
        <f t="shared" si="17"/>
        <v>Valid</v>
      </c>
    </row>
    <row r="78" spans="2:12" x14ac:dyDescent="0.25">
      <c r="B78" s="6" t="s">
        <v>37</v>
      </c>
      <c r="C78" s="20"/>
      <c r="D78" s="20"/>
      <c r="E78" s="20"/>
      <c r="F78" s="20"/>
      <c r="G78" s="97">
        <v>0.89099407153149579</v>
      </c>
      <c r="H78" s="20"/>
      <c r="I78" s="20"/>
      <c r="J78" s="20"/>
      <c r="K78" s="8" t="str">
        <f>IF($G78&gt;0.7,"Valid","Tidak Valid")</f>
        <v>Valid</v>
      </c>
      <c r="L78" s="8" t="str">
        <f>IF($G78&gt;0.6,"Valid","Tidak Valid")</f>
        <v>Valid</v>
      </c>
    </row>
    <row r="79" spans="2:12" x14ac:dyDescent="0.25">
      <c r="B79" s="6" t="s">
        <v>38</v>
      </c>
      <c r="C79" s="20"/>
      <c r="D79" s="20"/>
      <c r="E79" s="20"/>
      <c r="F79" s="20"/>
      <c r="G79" s="97">
        <v>0.93725249378235054</v>
      </c>
      <c r="H79" s="20"/>
      <c r="I79" s="20"/>
      <c r="J79" s="20"/>
      <c r="K79" s="8" t="str">
        <f>IF($G79&gt;0.7,"Valid","Tidak Valid")</f>
        <v>Valid</v>
      </c>
      <c r="L79" s="8" t="str">
        <f>IF($G79&gt;0.6,"Valid","Tidak Valid")</f>
        <v>Valid</v>
      </c>
    </row>
    <row r="80" spans="2:12" x14ac:dyDescent="0.25">
      <c r="B80" s="6" t="s">
        <v>39</v>
      </c>
      <c r="C80" s="20"/>
      <c r="D80" s="20"/>
      <c r="E80" s="20"/>
      <c r="F80" s="20"/>
      <c r="G80" s="97">
        <v>0.88241088881847551</v>
      </c>
      <c r="H80" s="20"/>
      <c r="I80" s="20"/>
      <c r="J80" s="20"/>
      <c r="K80" s="8" t="str">
        <f>IF($G80&gt;0.7,"Valid","Tidak Valid")</f>
        <v>Valid</v>
      </c>
      <c r="L80" s="8" t="str">
        <f>IF($G80&gt;0.6,"Valid","Tidak Valid")</f>
        <v>Valid</v>
      </c>
    </row>
    <row r="81" spans="2:12" x14ac:dyDescent="0.25">
      <c r="B81" s="6" t="s">
        <v>40</v>
      </c>
      <c r="C81" s="20"/>
      <c r="D81" s="20"/>
      <c r="E81" s="20"/>
      <c r="F81" s="20"/>
      <c r="G81" s="97">
        <v>0.80960975931760448</v>
      </c>
      <c r="H81" s="20"/>
      <c r="I81" s="20"/>
      <c r="J81" s="20"/>
      <c r="K81" s="8" t="str">
        <f>IF($G81&gt;0.7,"Valid","Tidak Valid")</f>
        <v>Valid</v>
      </c>
      <c r="L81" s="8" t="str">
        <f>IF($G81&gt;0.6,"Valid","Tidak Valid")</f>
        <v>Valid</v>
      </c>
    </row>
    <row r="82" spans="2:12" x14ac:dyDescent="0.25">
      <c r="B82" s="6" t="s">
        <v>41</v>
      </c>
      <c r="C82" s="20"/>
      <c r="D82" s="20"/>
      <c r="E82" s="20"/>
      <c r="F82" s="20"/>
      <c r="G82" s="97">
        <v>0.9476930350640359</v>
      </c>
      <c r="H82" s="20"/>
      <c r="I82" s="20"/>
      <c r="J82" s="20"/>
      <c r="K82" s="8" t="str">
        <f>IF($G82&gt;0.7,"Valid","Tidak Valid")</f>
        <v>Valid</v>
      </c>
      <c r="L82" s="8" t="str">
        <f>IF($G82&gt;0.6,"Valid","Tidak Valid")</f>
        <v>Valid</v>
      </c>
    </row>
    <row r="83" spans="2:12" x14ac:dyDescent="0.25">
      <c r="B83" s="6" t="s">
        <v>42</v>
      </c>
      <c r="C83" s="20"/>
      <c r="D83" s="20"/>
      <c r="E83" s="20"/>
      <c r="F83" s="20"/>
      <c r="G83" s="20"/>
      <c r="H83" s="20"/>
      <c r="I83" s="20"/>
      <c r="J83" s="20"/>
      <c r="K83" s="10" t="str">
        <f>IF($H83&gt;0.7,"Valid","Tidak Valid")</f>
        <v>Tidak Valid</v>
      </c>
      <c r="L83" s="10" t="str">
        <f>IF($H83&gt;0.6,"Valid","Tidak Valid")</f>
        <v>Tidak Valid</v>
      </c>
    </row>
    <row r="84" spans="2:12" x14ac:dyDescent="0.25">
      <c r="B84" s="6" t="s">
        <v>43</v>
      </c>
      <c r="C84" s="20"/>
      <c r="D84" s="20"/>
      <c r="E84" s="20"/>
      <c r="F84" s="20"/>
      <c r="G84" s="20"/>
      <c r="H84" s="20"/>
      <c r="I84" s="20"/>
      <c r="J84" s="20"/>
      <c r="K84" s="10" t="str">
        <f t="shared" ref="K84:K91" si="18">IF($H84&gt;0.7,"Valid","Tidak Valid")</f>
        <v>Tidak Valid</v>
      </c>
      <c r="L84" s="10" t="str">
        <f t="shared" ref="L84:L91" si="19">IF($H84&gt;0.6,"Valid","Tidak Valid")</f>
        <v>Tidak Valid</v>
      </c>
    </row>
    <row r="85" spans="2:12" x14ac:dyDescent="0.25">
      <c r="B85" s="6" t="s">
        <v>44</v>
      </c>
      <c r="C85" s="20"/>
      <c r="D85" s="20"/>
      <c r="E85" s="20"/>
      <c r="F85" s="20"/>
      <c r="G85" s="20"/>
      <c r="H85" s="20"/>
      <c r="I85" s="20"/>
      <c r="J85" s="20"/>
      <c r="K85" s="8" t="str">
        <f t="shared" si="18"/>
        <v>Tidak Valid</v>
      </c>
      <c r="L85" s="8" t="str">
        <f t="shared" si="19"/>
        <v>Tidak Valid</v>
      </c>
    </row>
    <row r="86" spans="2:12" x14ac:dyDescent="0.25">
      <c r="B86" s="6" t="s">
        <v>45</v>
      </c>
      <c r="C86" s="20"/>
      <c r="D86" s="20"/>
      <c r="E86" s="20"/>
      <c r="F86" s="20"/>
      <c r="G86" s="20"/>
      <c r="H86" s="20"/>
      <c r="I86" s="20"/>
      <c r="J86" s="20"/>
      <c r="K86" s="8" t="str">
        <f t="shared" si="18"/>
        <v>Tidak Valid</v>
      </c>
      <c r="L86" s="8" t="str">
        <f t="shared" si="19"/>
        <v>Tidak Valid</v>
      </c>
    </row>
    <row r="87" spans="2:12" x14ac:dyDescent="0.25">
      <c r="B87" s="6" t="s">
        <v>46</v>
      </c>
      <c r="C87" s="20"/>
      <c r="D87" s="20"/>
      <c r="E87" s="20"/>
      <c r="F87" s="20"/>
      <c r="G87" s="20"/>
      <c r="H87" s="20"/>
      <c r="I87" s="20"/>
      <c r="J87" s="20"/>
      <c r="K87" s="8" t="str">
        <f t="shared" si="18"/>
        <v>Tidak Valid</v>
      </c>
      <c r="L87" s="8" t="str">
        <f t="shared" si="19"/>
        <v>Tidak Valid</v>
      </c>
    </row>
    <row r="88" spans="2:12" x14ac:dyDescent="0.25">
      <c r="B88" s="6" t="s">
        <v>47</v>
      </c>
      <c r="C88" s="20"/>
      <c r="D88" s="20"/>
      <c r="E88" s="20"/>
      <c r="F88" s="20"/>
      <c r="G88" s="20"/>
      <c r="H88" s="97">
        <v>0.96869310133413</v>
      </c>
      <c r="I88" s="20"/>
      <c r="J88" s="20"/>
      <c r="K88" s="8" t="str">
        <f t="shared" si="18"/>
        <v>Valid</v>
      </c>
      <c r="L88" s="8" t="str">
        <f t="shared" si="19"/>
        <v>Valid</v>
      </c>
    </row>
    <row r="89" spans="2:12" x14ac:dyDescent="0.25">
      <c r="B89" s="6" t="s">
        <v>48</v>
      </c>
      <c r="C89" s="20"/>
      <c r="D89" s="20"/>
      <c r="E89" s="20"/>
      <c r="F89" s="20"/>
      <c r="G89" s="20"/>
      <c r="H89" s="96">
        <v>0.50948930846437546</v>
      </c>
      <c r="I89" s="20"/>
      <c r="J89" s="20"/>
      <c r="K89" s="8" t="str">
        <f t="shared" si="18"/>
        <v>Tidak Valid</v>
      </c>
      <c r="L89" s="8" t="str">
        <f t="shared" si="19"/>
        <v>Tidak Valid</v>
      </c>
    </row>
    <row r="90" spans="2:12" x14ac:dyDescent="0.25">
      <c r="B90" s="6" t="s">
        <v>49</v>
      </c>
      <c r="C90" s="20"/>
      <c r="D90" s="20"/>
      <c r="E90" s="20"/>
      <c r="F90" s="20"/>
      <c r="G90" s="20"/>
      <c r="H90" s="20"/>
      <c r="I90" s="20"/>
      <c r="J90" s="20"/>
      <c r="K90" s="8" t="str">
        <f t="shared" si="18"/>
        <v>Tidak Valid</v>
      </c>
      <c r="L90" s="8" t="str">
        <f t="shared" si="19"/>
        <v>Tidak Valid</v>
      </c>
    </row>
    <row r="91" spans="2:12" x14ac:dyDescent="0.25">
      <c r="B91" s="6" t="s">
        <v>50</v>
      </c>
      <c r="C91" s="20"/>
      <c r="D91" s="20"/>
      <c r="E91" s="20"/>
      <c r="F91" s="20"/>
      <c r="G91" s="20"/>
      <c r="H91" s="20"/>
      <c r="I91" s="20"/>
      <c r="J91" s="20"/>
      <c r="K91" s="8" t="str">
        <f t="shared" si="18"/>
        <v>Tidak Valid</v>
      </c>
      <c r="L91" s="8" t="str">
        <f t="shared" si="19"/>
        <v>Tidak Valid</v>
      </c>
    </row>
    <row r="92" spans="2:12" x14ac:dyDescent="0.25">
      <c r="B92" s="6" t="s">
        <v>51</v>
      </c>
      <c r="C92" s="20"/>
      <c r="D92" s="20"/>
      <c r="E92" s="20"/>
      <c r="F92" s="20"/>
      <c r="G92" s="20"/>
      <c r="H92" s="20"/>
      <c r="I92" s="20"/>
      <c r="J92" s="20"/>
      <c r="K92" s="8" t="str">
        <f>IF($I92&gt;0.7,"Valid","Tidak Valid")</f>
        <v>Tidak Valid</v>
      </c>
      <c r="L92" s="8" t="str">
        <f>IF($I92&gt;0.6,"Valid","Tidak Valid")</f>
        <v>Tidak Valid</v>
      </c>
    </row>
    <row r="93" spans="2:12" x14ac:dyDescent="0.25">
      <c r="B93" s="6" t="s">
        <v>52</v>
      </c>
      <c r="C93" s="20"/>
      <c r="D93" s="20"/>
      <c r="E93" s="20"/>
      <c r="F93" s="20"/>
      <c r="G93" s="20"/>
      <c r="H93" s="20"/>
      <c r="I93" s="97">
        <v>0.81291122716896091</v>
      </c>
      <c r="J93" s="20"/>
      <c r="K93" s="8" t="str">
        <f>IF($I93&gt;0.7,"Valid","Tidak Valid")</f>
        <v>Valid</v>
      </c>
      <c r="L93" s="8" t="str">
        <f>IF($I93&gt;0.6,"Valid","Tidak Valid")</f>
        <v>Valid</v>
      </c>
    </row>
    <row r="94" spans="2:12" x14ac:dyDescent="0.25">
      <c r="B94" s="6" t="s">
        <v>53</v>
      </c>
      <c r="C94" s="20"/>
      <c r="D94" s="20"/>
      <c r="E94" s="20"/>
      <c r="F94" s="20"/>
      <c r="G94" s="20"/>
      <c r="H94" s="20"/>
      <c r="I94" s="97">
        <v>0.79690540128946896</v>
      </c>
      <c r="J94" s="20"/>
      <c r="K94" s="8" t="str">
        <f>IF($I94&gt;0.7,"Valid","Tidak Valid")</f>
        <v>Valid</v>
      </c>
      <c r="L94" s="8" t="str">
        <f>IF($I94&gt;0.6,"Valid","Tidak Valid")</f>
        <v>Valid</v>
      </c>
    </row>
    <row r="95" spans="2:12" x14ac:dyDescent="0.25">
      <c r="B95" s="6" t="s">
        <v>54</v>
      </c>
      <c r="C95" s="20"/>
      <c r="D95" s="20"/>
      <c r="E95" s="20"/>
      <c r="F95" s="20"/>
      <c r="G95" s="20"/>
      <c r="H95" s="20"/>
      <c r="I95" s="97">
        <v>0.80488396795107753</v>
      </c>
      <c r="J95" s="20"/>
      <c r="K95" s="8" t="str">
        <f>IF($I95&gt;0.7,"Valid","Tidak Valid")</f>
        <v>Valid</v>
      </c>
      <c r="L95" s="8" t="str">
        <f>IF($I95&gt;0.6,"Valid","Tidak Valid")</f>
        <v>Valid</v>
      </c>
    </row>
    <row r="96" spans="2:12" x14ac:dyDescent="0.25">
      <c r="B96" s="6" t="s">
        <v>55</v>
      </c>
      <c r="C96" s="20"/>
      <c r="D96" s="20"/>
      <c r="E96" s="20"/>
      <c r="F96" s="20"/>
      <c r="G96" s="20"/>
      <c r="H96" s="20"/>
      <c r="I96" s="97">
        <v>0.83827037474148758</v>
      </c>
      <c r="J96" s="20"/>
      <c r="K96" s="8" t="str">
        <f>IF($I96&gt;0.7,"Valid","Tidak Valid")</f>
        <v>Valid</v>
      </c>
      <c r="L96" s="8" t="str">
        <f>IF($I96&gt;0.6,"Valid","Tidak Valid")</f>
        <v>Valid</v>
      </c>
    </row>
    <row r="97" spans="2:12" x14ac:dyDescent="0.25">
      <c r="B97" s="6" t="s">
        <v>56</v>
      </c>
      <c r="C97" s="20"/>
      <c r="D97" s="20"/>
      <c r="E97" s="20"/>
      <c r="F97" s="20"/>
      <c r="G97" s="20"/>
      <c r="H97" s="20"/>
      <c r="I97" s="20"/>
      <c r="J97" s="97">
        <v>0.81469437113836929</v>
      </c>
      <c r="K97" s="8" t="str">
        <f>IF($J97&gt;0.7,"Valid","Tidak Valid")</f>
        <v>Valid</v>
      </c>
      <c r="L97" s="8" t="str">
        <f>IF($J97&gt;0.6,"Valid","Tidak Valid")</f>
        <v>Valid</v>
      </c>
    </row>
    <row r="98" spans="2:12" x14ac:dyDescent="0.25">
      <c r="B98" s="6" t="s">
        <v>57</v>
      </c>
      <c r="C98" s="20"/>
      <c r="D98" s="20"/>
      <c r="E98" s="20"/>
      <c r="F98" s="20"/>
      <c r="G98" s="20"/>
      <c r="H98" s="20"/>
      <c r="I98" s="20"/>
      <c r="J98" s="96">
        <v>0.58817236929259264</v>
      </c>
      <c r="K98" s="8" t="str">
        <f t="shared" ref="K98:K106" si="20">IF($J98&gt;0.7,"Valid","Tidak Valid")</f>
        <v>Tidak Valid</v>
      </c>
      <c r="L98" s="8" t="str">
        <f t="shared" ref="L98:L106" si="21">IF($J98&gt;0.6,"Valid","Tidak Valid")</f>
        <v>Tidak Valid</v>
      </c>
    </row>
    <row r="99" spans="2:12" x14ac:dyDescent="0.25">
      <c r="B99" s="6" t="s">
        <v>58</v>
      </c>
      <c r="C99" s="20"/>
      <c r="D99" s="20"/>
      <c r="E99" s="20"/>
      <c r="F99" s="20"/>
      <c r="G99" s="20"/>
      <c r="H99" s="20"/>
      <c r="I99" s="20"/>
      <c r="J99" s="97">
        <v>0.83451198618225897</v>
      </c>
      <c r="K99" s="8" t="str">
        <f t="shared" si="20"/>
        <v>Valid</v>
      </c>
      <c r="L99" s="8" t="str">
        <f t="shared" si="21"/>
        <v>Valid</v>
      </c>
    </row>
    <row r="100" spans="2:12" x14ac:dyDescent="0.25">
      <c r="B100" s="6" t="s">
        <v>59</v>
      </c>
      <c r="C100" s="20"/>
      <c r="D100" s="20"/>
      <c r="E100" s="20"/>
      <c r="F100" s="20"/>
      <c r="G100" s="20"/>
      <c r="H100" s="20"/>
      <c r="I100" s="20"/>
      <c r="J100" s="97">
        <v>0.83316228694533345</v>
      </c>
      <c r="K100" s="8" t="str">
        <f t="shared" si="20"/>
        <v>Valid</v>
      </c>
      <c r="L100" s="8" t="str">
        <f t="shared" si="21"/>
        <v>Valid</v>
      </c>
    </row>
    <row r="101" spans="2:12" x14ac:dyDescent="0.25">
      <c r="B101" s="6" t="s">
        <v>60</v>
      </c>
      <c r="C101" s="20"/>
      <c r="D101" s="20"/>
      <c r="E101" s="20"/>
      <c r="F101" s="20"/>
      <c r="G101" s="20"/>
      <c r="H101" s="20"/>
      <c r="I101" s="20"/>
      <c r="J101" s="96">
        <v>0.63819820369069435</v>
      </c>
      <c r="K101" s="10" t="str">
        <f t="shared" si="20"/>
        <v>Tidak Valid</v>
      </c>
      <c r="L101" s="8" t="str">
        <f t="shared" si="21"/>
        <v>Valid</v>
      </c>
    </row>
    <row r="102" spans="2:12" x14ac:dyDescent="0.25">
      <c r="B102" s="6" t="s">
        <v>61</v>
      </c>
      <c r="C102" s="20"/>
      <c r="D102" s="20"/>
      <c r="E102" s="20"/>
      <c r="F102" s="20"/>
      <c r="G102" s="20"/>
      <c r="H102" s="20"/>
      <c r="I102" s="20"/>
      <c r="J102" s="20"/>
      <c r="K102" s="10" t="str">
        <f t="shared" si="20"/>
        <v>Tidak Valid</v>
      </c>
      <c r="L102" s="10" t="str">
        <f t="shared" si="21"/>
        <v>Tidak Valid</v>
      </c>
    </row>
    <row r="103" spans="2:12" x14ac:dyDescent="0.25">
      <c r="B103" s="6" t="s">
        <v>62</v>
      </c>
      <c r="C103" s="20"/>
      <c r="D103" s="20"/>
      <c r="E103" s="20"/>
      <c r="F103" s="20"/>
      <c r="G103" s="20"/>
      <c r="H103" s="20"/>
      <c r="I103" s="20"/>
      <c r="J103" s="96">
        <v>0.68077383170169536</v>
      </c>
      <c r="K103" s="8" t="str">
        <f t="shared" si="20"/>
        <v>Tidak Valid</v>
      </c>
      <c r="L103" s="8" t="str">
        <f t="shared" si="21"/>
        <v>Valid</v>
      </c>
    </row>
    <row r="104" spans="2:12" x14ac:dyDescent="0.25">
      <c r="B104" s="6" t="s">
        <v>63</v>
      </c>
      <c r="C104" s="20"/>
      <c r="D104" s="20"/>
      <c r="E104" s="20"/>
      <c r="F104" s="20"/>
      <c r="G104" s="20"/>
      <c r="H104" s="20"/>
      <c r="I104" s="20"/>
      <c r="J104" s="96">
        <v>0.64950120166438918</v>
      </c>
      <c r="K104" s="10" t="str">
        <f t="shared" si="20"/>
        <v>Tidak Valid</v>
      </c>
      <c r="L104" s="10" t="str">
        <f t="shared" si="21"/>
        <v>Valid</v>
      </c>
    </row>
    <row r="105" spans="2:12" x14ac:dyDescent="0.25">
      <c r="B105" s="6" t="s">
        <v>64</v>
      </c>
      <c r="C105" s="20"/>
      <c r="D105" s="20"/>
      <c r="E105" s="20"/>
      <c r="F105" s="20"/>
      <c r="G105" s="20"/>
      <c r="H105" s="20"/>
      <c r="I105" s="20"/>
      <c r="J105" s="97">
        <v>0.74204607376068143</v>
      </c>
      <c r="K105" s="8" t="str">
        <f t="shared" si="20"/>
        <v>Valid</v>
      </c>
      <c r="L105" s="8" t="str">
        <f t="shared" si="21"/>
        <v>Valid</v>
      </c>
    </row>
    <row r="106" spans="2:12" x14ac:dyDescent="0.25">
      <c r="B106" s="6" t="s">
        <v>65</v>
      </c>
      <c r="C106" s="20"/>
      <c r="D106" s="20"/>
      <c r="E106" s="20"/>
      <c r="F106" s="20"/>
      <c r="G106" s="20"/>
      <c r="H106" s="20"/>
      <c r="I106" s="20"/>
      <c r="J106" s="97">
        <v>0.76052807383675947</v>
      </c>
      <c r="K106" s="8" t="str">
        <f t="shared" si="20"/>
        <v>Valid</v>
      </c>
      <c r="L106" s="8" t="str">
        <f t="shared" si="21"/>
        <v>Valid</v>
      </c>
    </row>
  </sheetData>
  <mergeCells count="2">
    <mergeCell ref="O3:P3"/>
    <mergeCell ref="O56:P56"/>
  </mergeCells>
  <conditionalFormatting sqref="K107:L1048576 K1:L54">
    <cfRule type="containsText" dxfId="3" priority="2" operator="containsText" text="Tidak Valid">
      <formula>NOT(ISERROR(SEARCH("Tidak Valid",K1)))</formula>
    </cfRule>
  </conditionalFormatting>
  <conditionalFormatting sqref="K55:L106">
    <cfRule type="containsText" dxfId="2" priority="1" operator="containsText" text="Tidak Valid">
      <formula>NOT(ISERROR(SEARCH("Tidak Valid",K55)))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6"/>
  <sheetViews>
    <sheetView showGridLines="0" workbookViewId="0">
      <selection activeCell="C57" sqref="C57:J106"/>
    </sheetView>
  </sheetViews>
  <sheetFormatPr defaultRowHeight="15.6" x14ac:dyDescent="0.3"/>
  <cols>
    <col min="1" max="2" width="8.88671875" style="14"/>
    <col min="3" max="10" width="12.109375" style="12" customWidth="1"/>
    <col min="11" max="11" width="14.33203125" style="13" customWidth="1"/>
    <col min="12" max="12" width="8.88671875" style="14"/>
    <col min="13" max="13" width="28" style="14" bestFit="1" customWidth="1"/>
    <col min="14" max="21" width="11.88671875" style="14" customWidth="1"/>
    <col min="22" max="16384" width="8.88671875" style="14"/>
  </cols>
  <sheetData>
    <row r="1" spans="2:22" x14ac:dyDescent="0.3">
      <c r="B1" s="11" t="s">
        <v>66</v>
      </c>
      <c r="M1" s="11" t="s">
        <v>68</v>
      </c>
    </row>
    <row r="2" spans="2:22" ht="47.4" thickBot="1" x14ac:dyDescent="0.35">
      <c r="B2" s="21" t="s">
        <v>2</v>
      </c>
      <c r="C2" s="26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15" t="s">
        <v>67</v>
      </c>
      <c r="M2" s="42" t="s">
        <v>16</v>
      </c>
      <c r="N2" s="44" t="s">
        <v>3</v>
      </c>
      <c r="O2" s="44" t="s">
        <v>4</v>
      </c>
      <c r="P2" s="44" t="s">
        <v>5</v>
      </c>
      <c r="Q2" s="46" t="s">
        <v>6</v>
      </c>
      <c r="R2" s="44" t="s">
        <v>7</v>
      </c>
      <c r="S2" s="44" t="s">
        <v>8</v>
      </c>
      <c r="T2" s="44" t="s">
        <v>9</v>
      </c>
      <c r="U2" s="44" t="s">
        <v>10</v>
      </c>
      <c r="V2" s="43"/>
    </row>
    <row r="3" spans="2:22" ht="16.2" thickBot="1" x14ac:dyDescent="0.35">
      <c r="B3" s="24" t="s">
        <v>15</v>
      </c>
      <c r="C3" s="28">
        <v>0.99999999999999978</v>
      </c>
      <c r="D3" s="31">
        <v>0.21883634334773477</v>
      </c>
      <c r="E3" s="23">
        <v>5.9429618395904958E-2</v>
      </c>
      <c r="F3" s="23">
        <v>0.12218327834056332</v>
      </c>
      <c r="G3" s="23">
        <v>7.5867638180050379E-2</v>
      </c>
      <c r="H3" s="23">
        <v>9.9140776708401476E-2</v>
      </c>
      <c r="I3" s="23">
        <v>0.17659589935600503</v>
      </c>
      <c r="J3" s="23">
        <v>0.16414304726577214</v>
      </c>
      <c r="K3" s="17" t="str">
        <f>IF(C3&gt;0.7,"Valid","Tidak Valid")</f>
        <v>Valid</v>
      </c>
      <c r="M3" s="40" t="s">
        <v>3</v>
      </c>
      <c r="N3" s="45">
        <v>0.99999999999999978</v>
      </c>
      <c r="O3" s="41" t="s">
        <v>16</v>
      </c>
      <c r="P3" s="41" t="s">
        <v>16</v>
      </c>
      <c r="Q3" s="41" t="s">
        <v>16</v>
      </c>
      <c r="R3" s="41" t="s">
        <v>16</v>
      </c>
      <c r="S3" s="41" t="s">
        <v>16</v>
      </c>
      <c r="T3" s="41" t="s">
        <v>16</v>
      </c>
      <c r="U3" s="41" t="s">
        <v>16</v>
      </c>
    </row>
    <row r="4" spans="2:22" x14ac:dyDescent="0.3">
      <c r="B4" s="16" t="s">
        <v>17</v>
      </c>
      <c r="C4" s="29">
        <v>5.0860029624441701E-2</v>
      </c>
      <c r="D4" s="32">
        <v>0.54100530367071253</v>
      </c>
      <c r="E4" s="25">
        <v>5.1367090737581722E-2</v>
      </c>
      <c r="F4" s="23">
        <v>0.33121377325407675</v>
      </c>
      <c r="G4" s="23">
        <v>1.367770786912861E-2</v>
      </c>
      <c r="H4" s="23">
        <v>0.19492519867387367</v>
      </c>
      <c r="I4" s="23">
        <v>0.35943244004107155</v>
      </c>
      <c r="J4" s="23">
        <v>4.7032923623874887E-2</v>
      </c>
      <c r="K4" s="17" t="str">
        <f t="shared" ref="K4:K9" si="0">IF(D4&gt;0.7,"Valid","Tidak Valid")</f>
        <v>Tidak Valid</v>
      </c>
      <c r="M4" s="40" t="s">
        <v>4</v>
      </c>
      <c r="N4" s="41">
        <v>0.21883634334773475</v>
      </c>
      <c r="O4" s="45">
        <v>0.62984471259591157</v>
      </c>
      <c r="P4" s="41" t="s">
        <v>16</v>
      </c>
      <c r="Q4" s="41" t="s">
        <v>16</v>
      </c>
      <c r="R4" s="41" t="s">
        <v>16</v>
      </c>
      <c r="S4" s="41" t="s">
        <v>16</v>
      </c>
      <c r="T4" s="41" t="s">
        <v>16</v>
      </c>
      <c r="U4" s="41" t="s">
        <v>16</v>
      </c>
    </row>
    <row r="5" spans="2:22" x14ac:dyDescent="0.3">
      <c r="B5" s="16" t="s">
        <v>18</v>
      </c>
      <c r="C5" s="30">
        <v>-9.172978512766293E-3</v>
      </c>
      <c r="D5" s="33">
        <v>0.7142020207381562</v>
      </c>
      <c r="E5" s="25">
        <v>0.21341993404236193</v>
      </c>
      <c r="F5" s="23">
        <v>0.42886929567739218</v>
      </c>
      <c r="G5" s="23">
        <v>0.35134571864134201</v>
      </c>
      <c r="H5" s="23">
        <v>0.23837095429604138</v>
      </c>
      <c r="I5" s="23">
        <v>0.50101366604940523</v>
      </c>
      <c r="J5" s="23">
        <v>0.44499876430742197</v>
      </c>
      <c r="K5" s="17" t="str">
        <f t="shared" si="0"/>
        <v>Valid</v>
      </c>
      <c r="M5" s="40" t="s">
        <v>5</v>
      </c>
      <c r="N5" s="41">
        <v>5.9429618395905007E-2</v>
      </c>
      <c r="O5" s="41">
        <v>0.30901962093222263</v>
      </c>
      <c r="P5" s="45">
        <v>0.61035037074513554</v>
      </c>
      <c r="Q5" s="41" t="s">
        <v>16</v>
      </c>
      <c r="R5" s="41" t="s">
        <v>16</v>
      </c>
      <c r="S5" s="41" t="s">
        <v>16</v>
      </c>
      <c r="T5" s="41" t="s">
        <v>16</v>
      </c>
      <c r="U5" s="41" t="s">
        <v>16</v>
      </c>
    </row>
    <row r="6" spans="2:22" x14ac:dyDescent="0.3">
      <c r="B6" s="16" t="s">
        <v>19</v>
      </c>
      <c r="C6" s="30">
        <v>0.27335106266723047</v>
      </c>
      <c r="D6" s="33">
        <v>0.67995627373130485</v>
      </c>
      <c r="E6" s="25">
        <v>0.33771294478200492</v>
      </c>
      <c r="F6" s="23">
        <v>0.31476404121177598</v>
      </c>
      <c r="G6" s="23">
        <v>0.27865332614251098</v>
      </c>
      <c r="H6" s="23">
        <v>0.12812882407023291</v>
      </c>
      <c r="I6" s="23">
        <v>0.32466594367333751</v>
      </c>
      <c r="J6" s="23">
        <v>0.23467048282272071</v>
      </c>
      <c r="K6" s="17" t="str">
        <f t="shared" si="0"/>
        <v>Tidak Valid</v>
      </c>
      <c r="M6" s="40" t="s">
        <v>6</v>
      </c>
      <c r="N6" s="41">
        <v>0.12218327834056354</v>
      </c>
      <c r="O6" s="41">
        <v>0.50218669311590447</v>
      </c>
      <c r="P6" s="41">
        <v>0.51554752930544245</v>
      </c>
      <c r="Q6" s="45">
        <v>0.65078945037036773</v>
      </c>
      <c r="R6" s="41" t="s">
        <v>16</v>
      </c>
      <c r="S6" s="41" t="s">
        <v>16</v>
      </c>
      <c r="T6" s="41" t="s">
        <v>16</v>
      </c>
      <c r="U6" s="41" t="s">
        <v>16</v>
      </c>
    </row>
    <row r="7" spans="2:22" x14ac:dyDescent="0.3">
      <c r="B7" s="16" t="s">
        <v>20</v>
      </c>
      <c r="C7" s="30">
        <v>0.17383520064684299</v>
      </c>
      <c r="D7" s="33">
        <v>0.83739171289349612</v>
      </c>
      <c r="E7" s="25">
        <v>0.22424197417064592</v>
      </c>
      <c r="F7" s="23">
        <v>0.38742356049061244</v>
      </c>
      <c r="G7" s="23">
        <v>0.41577452729630121</v>
      </c>
      <c r="H7" s="23">
        <v>0.12537825557217483</v>
      </c>
      <c r="I7" s="23">
        <v>0.48250981077797572</v>
      </c>
      <c r="J7" s="23">
        <v>0.3293784353632947</v>
      </c>
      <c r="K7" s="17" t="str">
        <f t="shared" si="0"/>
        <v>Valid</v>
      </c>
      <c r="M7" s="40" t="s">
        <v>7</v>
      </c>
      <c r="N7" s="41">
        <v>7.5867638180050379E-2</v>
      </c>
      <c r="O7" s="41">
        <v>0.35196325955029206</v>
      </c>
      <c r="P7" s="41">
        <v>0.32199116838818204</v>
      </c>
      <c r="Q7" s="41">
        <v>0.15299612159390646</v>
      </c>
      <c r="R7" s="45">
        <v>0.89531086990085085</v>
      </c>
      <c r="S7" s="41" t="s">
        <v>16</v>
      </c>
      <c r="T7" s="41" t="s">
        <v>16</v>
      </c>
      <c r="U7" s="41" t="s">
        <v>16</v>
      </c>
    </row>
    <row r="8" spans="2:22" x14ac:dyDescent="0.3">
      <c r="B8" s="16" t="s">
        <v>21</v>
      </c>
      <c r="C8" s="30">
        <v>-0.13112276887717511</v>
      </c>
      <c r="D8" s="33">
        <v>2.0076992038900832E-2</v>
      </c>
      <c r="E8" s="25">
        <v>3.1222591129487144E-2</v>
      </c>
      <c r="F8" s="23">
        <v>0.11983403444748066</v>
      </c>
      <c r="G8" s="23">
        <v>-7.4894842490094232E-2</v>
      </c>
      <c r="H8" s="23">
        <v>0.10754613280808055</v>
      </c>
      <c r="I8" s="23">
        <v>0.17716723344250973</v>
      </c>
      <c r="J8" s="23">
        <v>8.1487569774759072E-2</v>
      </c>
      <c r="K8" s="17" t="str">
        <f t="shared" si="0"/>
        <v>Tidak Valid</v>
      </c>
      <c r="M8" s="40" t="s">
        <v>8</v>
      </c>
      <c r="N8" s="41">
        <v>9.9140776708401115E-2</v>
      </c>
      <c r="O8" s="41">
        <v>0.20339332347161537</v>
      </c>
      <c r="P8" s="41">
        <v>0.25659521651270956</v>
      </c>
      <c r="Q8" s="41">
        <v>0.43192113194810378</v>
      </c>
      <c r="R8" s="41">
        <v>0.43599757869401717</v>
      </c>
      <c r="S8" s="45">
        <v>0.47304834651014865</v>
      </c>
      <c r="T8" s="41" t="s">
        <v>16</v>
      </c>
      <c r="U8" s="41" t="s">
        <v>16</v>
      </c>
    </row>
    <row r="9" spans="2:22" ht="16.2" thickBot="1" x14ac:dyDescent="0.35">
      <c r="B9" s="16" t="s">
        <v>22</v>
      </c>
      <c r="C9" s="30">
        <v>0.24626088155505668</v>
      </c>
      <c r="D9" s="34">
        <v>0.64302908664014424</v>
      </c>
      <c r="E9" s="25">
        <v>0.13558535154410625</v>
      </c>
      <c r="F9" s="35">
        <v>0.28594164244459352</v>
      </c>
      <c r="G9" s="23">
        <v>-4.6300406928983316E-2</v>
      </c>
      <c r="H9" s="23">
        <v>5.6376106541827432E-2</v>
      </c>
      <c r="I9" s="23">
        <v>0.12678267261103934</v>
      </c>
      <c r="J9" s="23">
        <v>0.22325447335823753</v>
      </c>
      <c r="K9" s="17" t="str">
        <f t="shared" si="0"/>
        <v>Tidak Valid</v>
      </c>
      <c r="M9" s="40" t="s">
        <v>9</v>
      </c>
      <c r="N9" s="41">
        <v>0.17659589935600611</v>
      </c>
      <c r="O9" s="41">
        <v>0.52116562034492397</v>
      </c>
      <c r="P9" s="41">
        <v>0.36364043236387461</v>
      </c>
      <c r="Q9" s="41">
        <v>0.6104089364556754</v>
      </c>
      <c r="R9" s="41">
        <v>0.47675827420450229</v>
      </c>
      <c r="S9" s="41">
        <v>0.55720278268314183</v>
      </c>
      <c r="T9" s="45">
        <v>0.73748177758825473</v>
      </c>
      <c r="U9" s="41" t="s">
        <v>16</v>
      </c>
    </row>
    <row r="10" spans="2:22" x14ac:dyDescent="0.3">
      <c r="B10" s="16" t="s">
        <v>23</v>
      </c>
      <c r="C10" s="23">
        <v>0.1668430524451216</v>
      </c>
      <c r="D10" s="27">
        <v>0.1244866731008864</v>
      </c>
      <c r="E10" s="30">
        <v>0.31993271331041495</v>
      </c>
      <c r="F10" s="32">
        <v>0.51348427446337963</v>
      </c>
      <c r="G10" s="25">
        <v>-4.6898893061504708E-2</v>
      </c>
      <c r="H10" s="23">
        <v>0.14933925389981931</v>
      </c>
      <c r="I10" s="23">
        <v>0.41046021172990399</v>
      </c>
      <c r="J10" s="23">
        <v>0.31833681945142184</v>
      </c>
      <c r="K10" s="17" t="str">
        <f>IF(F10&gt;0.7,"Valid","Tidak Valid")</f>
        <v>Tidak Valid</v>
      </c>
      <c r="M10" s="40" t="s">
        <v>10</v>
      </c>
      <c r="N10" s="41">
        <v>0.16414304726577186</v>
      </c>
      <c r="O10" s="41">
        <v>0.42580234426509572</v>
      </c>
      <c r="P10" s="41">
        <v>0.46293430507988426</v>
      </c>
      <c r="Q10" s="86">
        <v>0.69052582907062676</v>
      </c>
      <c r="R10" s="41">
        <v>0.31900855485233726</v>
      </c>
      <c r="S10" s="41">
        <v>0.38962385534634436</v>
      </c>
      <c r="T10" s="41">
        <v>0.51206134502421585</v>
      </c>
      <c r="U10" s="45">
        <v>0.69985565378265191</v>
      </c>
    </row>
    <row r="11" spans="2:22" x14ac:dyDescent="0.3">
      <c r="B11" s="16" t="s">
        <v>24</v>
      </c>
      <c r="C11" s="23">
        <v>0.15317523097589866</v>
      </c>
      <c r="D11" s="23">
        <v>0.22287188214534162</v>
      </c>
      <c r="E11" s="30">
        <v>0.34325022413498513</v>
      </c>
      <c r="F11" s="33">
        <v>0.5318095803017584</v>
      </c>
      <c r="G11" s="25">
        <v>6.9616786033741232E-2</v>
      </c>
      <c r="H11" s="23">
        <v>3.1534791175818692E-2</v>
      </c>
      <c r="I11" s="23">
        <v>0.18649256788704333</v>
      </c>
      <c r="J11" s="23">
        <v>0.4627194426779791</v>
      </c>
      <c r="K11" s="18" t="str">
        <f t="shared" ref="K11:K17" si="1">IF(F11&gt;0.7,"Valid","Tidak Valid")</f>
        <v>Tidak Valid</v>
      </c>
    </row>
    <row r="12" spans="2:22" x14ac:dyDescent="0.3">
      <c r="B12" s="16" t="s">
        <v>25</v>
      </c>
      <c r="C12" s="23">
        <v>-0.1952173381574171</v>
      </c>
      <c r="D12" s="23">
        <v>-6.2327559601140343E-2</v>
      </c>
      <c r="E12" s="30">
        <v>3.1394759966864208E-2</v>
      </c>
      <c r="F12" s="33">
        <v>-0.20173912684908746</v>
      </c>
      <c r="G12" s="25">
        <v>8.6002668833037241E-2</v>
      </c>
      <c r="H12" s="23">
        <v>-0.14017505938327846</v>
      </c>
      <c r="I12" s="23">
        <v>-5.7206012925219797E-2</v>
      </c>
      <c r="J12" s="23">
        <v>-0.30586522583453551</v>
      </c>
      <c r="K12" s="18" t="str">
        <f t="shared" si="1"/>
        <v>Tidak Valid</v>
      </c>
      <c r="M12" s="14" t="s">
        <v>178</v>
      </c>
    </row>
    <row r="13" spans="2:22" x14ac:dyDescent="0.3">
      <c r="B13" s="16" t="s">
        <v>26</v>
      </c>
      <c r="C13" s="23">
        <v>1.4488797864546007E-2</v>
      </c>
      <c r="D13" s="23">
        <v>0.25732677008399563</v>
      </c>
      <c r="E13" s="30">
        <v>0.53962246149154069</v>
      </c>
      <c r="F13" s="33">
        <v>0.69743812072007749</v>
      </c>
      <c r="G13" s="25">
        <v>0.1604107543773598</v>
      </c>
      <c r="H13" s="23">
        <v>0.27121459037623519</v>
      </c>
      <c r="I13" s="23">
        <v>0.3689459555533926</v>
      </c>
      <c r="J13" s="23">
        <v>0.36444743434558002</v>
      </c>
      <c r="K13" s="17" t="str">
        <f t="shared" si="1"/>
        <v>Tidak Valid</v>
      </c>
    </row>
    <row r="14" spans="2:22" x14ac:dyDescent="0.3">
      <c r="B14" s="16" t="s">
        <v>27</v>
      </c>
      <c r="C14" s="23">
        <v>-2.7589307884351771E-3</v>
      </c>
      <c r="D14" s="23">
        <v>0.39790884983000752</v>
      </c>
      <c r="E14" s="30">
        <v>0.37470278720022332</v>
      </c>
      <c r="F14" s="33">
        <v>0.78033257711169124</v>
      </c>
      <c r="G14" s="25">
        <v>0.20205647455674625</v>
      </c>
      <c r="H14" s="23">
        <v>0.40536297063203641</v>
      </c>
      <c r="I14" s="23">
        <v>0.5029048048033784</v>
      </c>
      <c r="J14" s="23">
        <v>0.48835837589615883</v>
      </c>
      <c r="K14" s="17" t="str">
        <f t="shared" si="1"/>
        <v>Valid</v>
      </c>
    </row>
    <row r="15" spans="2:22" x14ac:dyDescent="0.3">
      <c r="B15" s="16" t="s">
        <v>28</v>
      </c>
      <c r="C15" s="23">
        <v>0.12627835541695728</v>
      </c>
      <c r="D15" s="23">
        <v>0.50209223196727049</v>
      </c>
      <c r="E15" s="30">
        <v>0.41815829595417625</v>
      </c>
      <c r="F15" s="33">
        <v>0.88038154298748084</v>
      </c>
      <c r="G15" s="25">
        <v>9.5290093329743322E-2</v>
      </c>
      <c r="H15" s="23">
        <v>0.48758332220610662</v>
      </c>
      <c r="I15" s="23">
        <v>0.56082615773869948</v>
      </c>
      <c r="J15" s="23">
        <v>0.56967320090493478</v>
      </c>
      <c r="K15" s="17" t="str">
        <f t="shared" si="1"/>
        <v>Valid</v>
      </c>
    </row>
    <row r="16" spans="2:22" x14ac:dyDescent="0.3">
      <c r="B16" s="16" t="s">
        <v>29</v>
      </c>
      <c r="C16" s="23">
        <v>-2.1944290932583974E-2</v>
      </c>
      <c r="D16" s="23">
        <v>0.47418248632639742</v>
      </c>
      <c r="E16" s="30">
        <v>0.40661847642662269</v>
      </c>
      <c r="F16" s="33">
        <v>0.77054769841434612</v>
      </c>
      <c r="G16" s="25">
        <v>0.14344550077183232</v>
      </c>
      <c r="H16" s="23">
        <v>0.34188148467000218</v>
      </c>
      <c r="I16" s="23">
        <v>0.49380666558911107</v>
      </c>
      <c r="J16" s="23">
        <v>0.55272017631180337</v>
      </c>
      <c r="K16" s="17" t="str">
        <f t="shared" si="1"/>
        <v>Valid</v>
      </c>
    </row>
    <row r="17" spans="2:11" ht="16.2" thickBot="1" x14ac:dyDescent="0.35">
      <c r="B17" s="16" t="s">
        <v>30</v>
      </c>
      <c r="C17" s="23">
        <v>4.1647659248112659E-2</v>
      </c>
      <c r="D17" s="23">
        <v>0.36874843176294569</v>
      </c>
      <c r="E17" s="36">
        <v>0.18352367641929981</v>
      </c>
      <c r="F17" s="34">
        <v>0.58040915282512939</v>
      </c>
      <c r="G17" s="25">
        <v>0.19090225621194135</v>
      </c>
      <c r="H17" s="23">
        <v>0.28623802887799688</v>
      </c>
      <c r="I17" s="23">
        <v>0.45382344149782167</v>
      </c>
      <c r="J17" s="23">
        <v>0.36912164790355984</v>
      </c>
      <c r="K17" s="17" t="str">
        <f t="shared" si="1"/>
        <v>Tidak Valid</v>
      </c>
    </row>
    <row r="18" spans="2:11" x14ac:dyDescent="0.3">
      <c r="B18" s="16" t="s">
        <v>31</v>
      </c>
      <c r="C18" s="23">
        <v>2.5428830556277891E-2</v>
      </c>
      <c r="D18" s="30">
        <v>5.4864034552424045E-3</v>
      </c>
      <c r="E18" s="32">
        <v>0.22144553625126329</v>
      </c>
      <c r="F18" s="37">
        <v>0.16094502395211061</v>
      </c>
      <c r="G18" s="23">
        <v>-1.3675171121850942E-2</v>
      </c>
      <c r="H18" s="23">
        <v>0.24811529135400229</v>
      </c>
      <c r="I18" s="23">
        <v>0.184888714758175</v>
      </c>
      <c r="J18" s="23">
        <v>0.14960923244008917</v>
      </c>
      <c r="K18" s="18" t="str">
        <f t="shared" ref="K18:K23" si="2">IF(E18&gt;0.7,"Valid","Tidak Valid")</f>
        <v>Tidak Valid</v>
      </c>
    </row>
    <row r="19" spans="2:11" x14ac:dyDescent="0.3">
      <c r="B19" s="16" t="s">
        <v>32</v>
      </c>
      <c r="C19" s="23">
        <v>7.198871880544018E-2</v>
      </c>
      <c r="D19" s="30">
        <v>0.22317300058610454</v>
      </c>
      <c r="E19" s="33">
        <v>0.6323030009127083</v>
      </c>
      <c r="F19" s="25">
        <v>0.32248142102459276</v>
      </c>
      <c r="G19" s="23">
        <v>0.18537866515819709</v>
      </c>
      <c r="H19" s="23">
        <v>0.24193572829521306</v>
      </c>
      <c r="I19" s="23">
        <v>0.38527849591066726</v>
      </c>
      <c r="J19" s="23">
        <v>0.20688961350940505</v>
      </c>
      <c r="K19" s="18" t="str">
        <f t="shared" si="2"/>
        <v>Tidak Valid</v>
      </c>
    </row>
    <row r="20" spans="2:11" x14ac:dyDescent="0.3">
      <c r="B20" s="16" t="s">
        <v>33</v>
      </c>
      <c r="C20" s="23">
        <v>5.578600714777681E-2</v>
      </c>
      <c r="D20" s="30">
        <v>0.15837849834762982</v>
      </c>
      <c r="E20" s="33">
        <v>0.73254782587676703</v>
      </c>
      <c r="F20" s="25">
        <v>0.36058117542239565</v>
      </c>
      <c r="G20" s="23">
        <v>0.26026390175449426</v>
      </c>
      <c r="H20" s="23">
        <v>0.25445076214336676</v>
      </c>
      <c r="I20" s="23">
        <v>0.28232131442481312</v>
      </c>
      <c r="J20" s="23">
        <v>0.3150308872517345</v>
      </c>
      <c r="K20" s="17" t="str">
        <f t="shared" si="2"/>
        <v>Valid</v>
      </c>
    </row>
    <row r="21" spans="2:11" x14ac:dyDescent="0.3">
      <c r="B21" s="16" t="s">
        <v>34</v>
      </c>
      <c r="C21" s="23">
        <v>0.18002743401510921</v>
      </c>
      <c r="D21" s="30">
        <v>0.31160310473013059</v>
      </c>
      <c r="E21" s="33">
        <v>0.72382420036674966</v>
      </c>
      <c r="F21" s="25">
        <v>0.44718174076031564</v>
      </c>
      <c r="G21" s="23">
        <v>0.18836995251291955</v>
      </c>
      <c r="H21" s="23">
        <v>0.15093766207381276</v>
      </c>
      <c r="I21" s="23">
        <v>0.17819725073567658</v>
      </c>
      <c r="J21" s="23">
        <v>0.396075725186113</v>
      </c>
      <c r="K21" s="18" t="str">
        <f t="shared" si="2"/>
        <v>Valid</v>
      </c>
    </row>
    <row r="22" spans="2:11" x14ac:dyDescent="0.3">
      <c r="B22" s="16" t="s">
        <v>35</v>
      </c>
      <c r="C22" s="23">
        <v>-0.12821997518703854</v>
      </c>
      <c r="D22" s="30">
        <v>3.5309320497244223E-2</v>
      </c>
      <c r="E22" s="33">
        <v>0.49848784352592296</v>
      </c>
      <c r="F22" s="25">
        <v>5.72137103774992E-2</v>
      </c>
      <c r="G22" s="23">
        <v>0.204107597470299</v>
      </c>
      <c r="H22" s="23">
        <v>8.6637819151288722E-2</v>
      </c>
      <c r="I22" s="23">
        <v>0.11269398028330002</v>
      </c>
      <c r="J22" s="23">
        <v>0.16379551257383931</v>
      </c>
      <c r="K22" s="18" t="str">
        <f t="shared" si="2"/>
        <v>Tidak Valid</v>
      </c>
    </row>
    <row r="23" spans="2:11" ht="16.2" thickBot="1" x14ac:dyDescent="0.35">
      <c r="B23" s="16" t="s">
        <v>36</v>
      </c>
      <c r="C23" s="23">
        <v>-0.10875938681454027</v>
      </c>
      <c r="D23" s="30">
        <v>0.23294651595188254</v>
      </c>
      <c r="E23" s="34">
        <v>0.69085622205134156</v>
      </c>
      <c r="F23" s="25">
        <v>0.34832792782760491</v>
      </c>
      <c r="G23" s="35">
        <v>0.28997865824614377</v>
      </c>
      <c r="H23" s="23">
        <v>2.8132471272823881E-2</v>
      </c>
      <c r="I23" s="23">
        <v>0.22303962288310325</v>
      </c>
      <c r="J23" s="23">
        <v>0.33059609210100049</v>
      </c>
      <c r="K23" s="17" t="str">
        <f t="shared" si="2"/>
        <v>Tidak Valid</v>
      </c>
    </row>
    <row r="24" spans="2:11" x14ac:dyDescent="0.3">
      <c r="B24" s="16" t="s">
        <v>37</v>
      </c>
      <c r="C24" s="23">
        <v>6.1068694073832933E-2</v>
      </c>
      <c r="D24" s="23">
        <v>0.37265141387985756</v>
      </c>
      <c r="E24" s="27">
        <v>0.29301297535996634</v>
      </c>
      <c r="F24" s="30">
        <v>0.20417308647878327</v>
      </c>
      <c r="G24" s="32">
        <v>0.88860838077722359</v>
      </c>
      <c r="H24" s="25">
        <v>0.37219573402521544</v>
      </c>
      <c r="I24" s="23">
        <v>0.46659281686353066</v>
      </c>
      <c r="J24" s="23">
        <v>0.34029683987210396</v>
      </c>
      <c r="K24" s="17" t="str">
        <f>IF(G24&gt;0.7,"Valid","Tidak Valid")</f>
        <v>Valid</v>
      </c>
    </row>
    <row r="25" spans="2:11" x14ac:dyDescent="0.3">
      <c r="B25" s="16" t="s">
        <v>38</v>
      </c>
      <c r="C25" s="23">
        <v>8.5834160521985739E-2</v>
      </c>
      <c r="D25" s="23">
        <v>0.35508341019477752</v>
      </c>
      <c r="E25" s="23">
        <v>0.26907181731009822</v>
      </c>
      <c r="F25" s="30">
        <v>0.13666009244489652</v>
      </c>
      <c r="G25" s="33">
        <v>0.93704351402096075</v>
      </c>
      <c r="H25" s="25">
        <v>0.41855348131531206</v>
      </c>
      <c r="I25" s="23">
        <v>0.4547947960055635</v>
      </c>
      <c r="J25" s="23">
        <v>0.23619297902409558</v>
      </c>
      <c r="K25" s="17" t="str">
        <f>IF(G25&gt;0.7,"Valid","Tidak Valid")</f>
        <v>Valid</v>
      </c>
    </row>
    <row r="26" spans="2:11" x14ac:dyDescent="0.3">
      <c r="B26" s="16" t="s">
        <v>39</v>
      </c>
      <c r="C26" s="23">
        <v>7.4558772753338942E-2</v>
      </c>
      <c r="D26" s="23">
        <v>0.25678478458975079</v>
      </c>
      <c r="E26" s="23">
        <v>0.24735454993703543</v>
      </c>
      <c r="F26" s="30">
        <v>2.7642528155283702E-2</v>
      </c>
      <c r="G26" s="33">
        <v>0.88502575629516445</v>
      </c>
      <c r="H26" s="25">
        <v>0.38199170999758297</v>
      </c>
      <c r="I26" s="23">
        <v>0.38313838438143505</v>
      </c>
      <c r="J26" s="23">
        <v>0.1429673178864945</v>
      </c>
      <c r="K26" s="17" t="str">
        <f>IF(G26&gt;0.7,"Valid","Tidak Valid")</f>
        <v>Valid</v>
      </c>
    </row>
    <row r="27" spans="2:11" x14ac:dyDescent="0.3">
      <c r="B27" s="16" t="s">
        <v>40</v>
      </c>
      <c r="C27" s="23">
        <v>5.7809616634442659E-2</v>
      </c>
      <c r="D27" s="23">
        <v>0.17123770563956378</v>
      </c>
      <c r="E27" s="23">
        <v>0.21734493553845788</v>
      </c>
      <c r="F27" s="30">
        <v>4.4192014027794456E-2</v>
      </c>
      <c r="G27" s="33">
        <v>0.81266274949886885</v>
      </c>
      <c r="H27" s="25">
        <v>0.37578990005171087</v>
      </c>
      <c r="I27" s="23">
        <v>0.30754869025226433</v>
      </c>
      <c r="J27" s="23">
        <v>0.25345027235036477</v>
      </c>
      <c r="K27" s="17" t="str">
        <f>IF(G27&gt;0.7,"Valid","Tidak Valid")</f>
        <v>Valid</v>
      </c>
    </row>
    <row r="28" spans="2:11" ht="16.2" thickBot="1" x14ac:dyDescent="0.35">
      <c r="B28" s="16" t="s">
        <v>41</v>
      </c>
      <c r="C28" s="23">
        <v>6.7274781175016257E-2</v>
      </c>
      <c r="D28" s="23">
        <v>0.36481723535884553</v>
      </c>
      <c r="E28" s="23">
        <v>0.36899330153418641</v>
      </c>
      <c r="F28" s="30">
        <v>0.18858940290588408</v>
      </c>
      <c r="G28" s="34">
        <v>0.94685850765990032</v>
      </c>
      <c r="H28" s="31">
        <v>0.40670414602071137</v>
      </c>
      <c r="I28" s="23">
        <v>0.47909306695231307</v>
      </c>
      <c r="J28" s="23">
        <v>0.35555942242418687</v>
      </c>
      <c r="K28" s="17" t="str">
        <f>IF(G28&gt;0.7,"Valid","Tidak Valid")</f>
        <v>Valid</v>
      </c>
    </row>
    <row r="29" spans="2:11" x14ac:dyDescent="0.3">
      <c r="B29" s="16" t="s">
        <v>42</v>
      </c>
      <c r="C29" s="23">
        <v>5.6200231351520379E-2</v>
      </c>
      <c r="D29" s="23">
        <v>-0.13802884771685212</v>
      </c>
      <c r="E29" s="23">
        <v>0.10562443442328789</v>
      </c>
      <c r="F29" s="23">
        <v>3.7878823743604337E-2</v>
      </c>
      <c r="G29" s="29">
        <v>6.73332058196002E-2</v>
      </c>
      <c r="H29" s="32">
        <v>0.46730994136420645</v>
      </c>
      <c r="I29" s="25">
        <v>0.10521825200545076</v>
      </c>
      <c r="J29" s="23">
        <v>0.11738683832156037</v>
      </c>
      <c r="K29" s="18" t="str">
        <f>IF(H29&gt;0.7,"Valid","Tidak Valid")</f>
        <v>Tidak Valid</v>
      </c>
    </row>
    <row r="30" spans="2:11" x14ac:dyDescent="0.3">
      <c r="B30" s="16" t="s">
        <v>43</v>
      </c>
      <c r="C30" s="23">
        <v>-8.1293948246013478E-2</v>
      </c>
      <c r="D30" s="23">
        <v>-0.24474347695941018</v>
      </c>
      <c r="E30" s="23">
        <v>4.1768312900113187E-2</v>
      </c>
      <c r="F30" s="23">
        <v>9.2381048796417E-4</v>
      </c>
      <c r="G30" s="30">
        <v>0.12440383349001267</v>
      </c>
      <c r="H30" s="33">
        <v>0.19466667522841816</v>
      </c>
      <c r="I30" s="25">
        <v>6.8943802182093478E-2</v>
      </c>
      <c r="J30" s="23">
        <v>6.7272078986847908E-2</v>
      </c>
      <c r="K30" s="18" t="str">
        <f t="shared" ref="K30:K37" si="3">IF(H30&gt;0.7,"Valid","Tidak Valid")</f>
        <v>Tidak Valid</v>
      </c>
    </row>
    <row r="31" spans="2:11" x14ac:dyDescent="0.3">
      <c r="B31" s="16" t="s">
        <v>44</v>
      </c>
      <c r="C31" s="23">
        <v>-6.4329186010217129E-2</v>
      </c>
      <c r="D31" s="23">
        <v>-1.1390420285893856E-2</v>
      </c>
      <c r="E31" s="23">
        <v>2.5436396470781671E-2</v>
      </c>
      <c r="F31" s="23">
        <v>0.18877765176653111</v>
      </c>
      <c r="G31" s="30">
        <v>0.23572590456450457</v>
      </c>
      <c r="H31" s="33">
        <v>0.44384161774059233</v>
      </c>
      <c r="I31" s="25">
        <v>0.2644363915912209</v>
      </c>
      <c r="J31" s="23">
        <v>9.9148863655108541E-2</v>
      </c>
      <c r="K31" s="17" t="str">
        <f t="shared" si="3"/>
        <v>Tidak Valid</v>
      </c>
    </row>
    <row r="32" spans="2:11" x14ac:dyDescent="0.3">
      <c r="B32" s="16" t="s">
        <v>45</v>
      </c>
      <c r="C32" s="23">
        <v>3.4187881177755237E-2</v>
      </c>
      <c r="D32" s="23">
        <v>-0.21329504632270865</v>
      </c>
      <c r="E32" s="23">
        <v>-7.177745062981139E-2</v>
      </c>
      <c r="F32" s="23">
        <v>3.5706275879002089E-2</v>
      </c>
      <c r="G32" s="30">
        <v>0.13633267946258171</v>
      </c>
      <c r="H32" s="33">
        <v>0.35177907300280636</v>
      </c>
      <c r="I32" s="25">
        <v>0.32244853670020768</v>
      </c>
      <c r="J32" s="23">
        <v>3.5659923531218017E-2</v>
      </c>
      <c r="K32" s="17" t="str">
        <f t="shared" si="3"/>
        <v>Tidak Valid</v>
      </c>
    </row>
    <row r="33" spans="2:11" x14ac:dyDescent="0.3">
      <c r="B33" s="16" t="s">
        <v>46</v>
      </c>
      <c r="C33" s="23">
        <v>9.2810000530066342E-2</v>
      </c>
      <c r="D33" s="23">
        <v>0.3771857249803674</v>
      </c>
      <c r="E33" s="23">
        <v>0.29734328018833622</v>
      </c>
      <c r="F33" s="23">
        <v>0.47974412193591975</v>
      </c>
      <c r="G33" s="30">
        <v>0.15375502033235608</v>
      </c>
      <c r="H33" s="33">
        <v>0.48409836257316652</v>
      </c>
      <c r="I33" s="25">
        <v>0.34511224228625986</v>
      </c>
      <c r="J33" s="23">
        <v>0.22484584403129826</v>
      </c>
      <c r="K33" s="17" t="str">
        <f t="shared" si="3"/>
        <v>Tidak Valid</v>
      </c>
    </row>
    <row r="34" spans="2:11" x14ac:dyDescent="0.3">
      <c r="B34" s="16" t="s">
        <v>47</v>
      </c>
      <c r="C34" s="23">
        <v>3.2714920779063128E-2</v>
      </c>
      <c r="D34" s="23">
        <v>0.25941027524368593</v>
      </c>
      <c r="E34" s="23">
        <v>0.16475411751973393</v>
      </c>
      <c r="F34" s="23">
        <v>0.38515675995821586</v>
      </c>
      <c r="G34" s="30">
        <v>0.26085119043455907</v>
      </c>
      <c r="H34" s="33">
        <v>0.78779995951382564</v>
      </c>
      <c r="I34" s="25">
        <v>0.52700785606639677</v>
      </c>
      <c r="J34" s="23">
        <v>0.37006789257658823</v>
      </c>
      <c r="K34" s="17" t="str">
        <f t="shared" si="3"/>
        <v>Valid</v>
      </c>
    </row>
    <row r="35" spans="2:11" x14ac:dyDescent="0.3">
      <c r="B35" s="16" t="s">
        <v>48</v>
      </c>
      <c r="C35" s="23">
        <v>-7.7512795041900187E-2</v>
      </c>
      <c r="D35" s="23">
        <v>-3.1600239932793026E-2</v>
      </c>
      <c r="E35" s="23">
        <v>4.0447896896999937E-2</v>
      </c>
      <c r="F35" s="23">
        <v>5.2566519748408702E-2</v>
      </c>
      <c r="G35" s="30">
        <v>0.3947617322070805</v>
      </c>
      <c r="H35" s="33">
        <v>0.53599904072780558</v>
      </c>
      <c r="I35" s="25">
        <v>0.23290678854703231</v>
      </c>
      <c r="J35" s="23">
        <v>0.11143656254142745</v>
      </c>
      <c r="K35" s="17" t="str">
        <f t="shared" si="3"/>
        <v>Tidak Valid</v>
      </c>
    </row>
    <row r="36" spans="2:11" x14ac:dyDescent="0.3">
      <c r="B36" s="16" t="s">
        <v>49</v>
      </c>
      <c r="C36" s="23">
        <v>0.28344761721414241</v>
      </c>
      <c r="D36" s="23">
        <v>-0.16541154845647582</v>
      </c>
      <c r="E36" s="23">
        <v>-0.14068332946394946</v>
      </c>
      <c r="F36" s="23">
        <v>-4.5011783142827867E-2</v>
      </c>
      <c r="G36" s="30">
        <v>5.4459408458394108E-2</v>
      </c>
      <c r="H36" s="33">
        <v>0.30005897773081552</v>
      </c>
      <c r="I36" s="25">
        <v>-0.1745639602233908</v>
      </c>
      <c r="J36" s="23">
        <v>9.5230559772903581E-2</v>
      </c>
      <c r="K36" s="17" t="str">
        <f t="shared" si="3"/>
        <v>Tidak Valid</v>
      </c>
    </row>
    <row r="37" spans="2:11" ht="16.2" thickBot="1" x14ac:dyDescent="0.35">
      <c r="B37" s="16" t="s">
        <v>50</v>
      </c>
      <c r="C37" s="23">
        <v>-2.8589567556450497E-2</v>
      </c>
      <c r="D37" s="23">
        <v>0.14687749628785046</v>
      </c>
      <c r="E37" s="23">
        <v>0.31863621507344614</v>
      </c>
      <c r="F37" s="23">
        <v>0.1482575424709125</v>
      </c>
      <c r="G37" s="30">
        <v>0.54396342471797698</v>
      </c>
      <c r="H37" s="34">
        <v>0.45237670917750711</v>
      </c>
      <c r="I37" s="31">
        <v>0.41314015112699842</v>
      </c>
      <c r="J37" s="23">
        <v>0.17137206864085033</v>
      </c>
      <c r="K37" s="17" t="str">
        <f t="shared" si="3"/>
        <v>Tidak Valid</v>
      </c>
    </row>
    <row r="38" spans="2:11" x14ac:dyDescent="0.3">
      <c r="B38" s="16" t="s">
        <v>51</v>
      </c>
      <c r="C38" s="23">
        <v>-0.16529293955058816</v>
      </c>
      <c r="D38" s="23">
        <v>0.10872750338763351</v>
      </c>
      <c r="E38" s="23">
        <v>0.12012552653295744</v>
      </c>
      <c r="F38" s="23">
        <v>0.12254830948843859</v>
      </c>
      <c r="G38" s="23">
        <v>0.44219825713983135</v>
      </c>
      <c r="H38" s="29">
        <v>0.10821305698003834</v>
      </c>
      <c r="I38" s="32">
        <v>0.28026305349447855</v>
      </c>
      <c r="J38" s="25">
        <v>0.13585430692867903</v>
      </c>
      <c r="K38" s="17" t="str">
        <f>IF(I38&gt;0.7,"Valid","Tidak Valid")</f>
        <v>Tidak Valid</v>
      </c>
    </row>
    <row r="39" spans="2:11" x14ac:dyDescent="0.3">
      <c r="B39" s="16" t="s">
        <v>52</v>
      </c>
      <c r="C39" s="23">
        <v>0.17840376588064558</v>
      </c>
      <c r="D39" s="23">
        <v>0.45854646015615103</v>
      </c>
      <c r="E39" s="23">
        <v>0.39031972659991032</v>
      </c>
      <c r="F39" s="23">
        <v>0.64358187903738928</v>
      </c>
      <c r="G39" s="23">
        <v>0.33895998691303303</v>
      </c>
      <c r="H39" s="30">
        <v>0.46830989110899385</v>
      </c>
      <c r="I39" s="33">
        <v>0.80895300887625854</v>
      </c>
      <c r="J39" s="25">
        <v>0.47997339234760333</v>
      </c>
      <c r="K39" s="17" t="str">
        <f>IF(I39&gt;0.7,"Valid","Tidak Valid")</f>
        <v>Valid</v>
      </c>
    </row>
    <row r="40" spans="2:11" x14ac:dyDescent="0.3">
      <c r="B40" s="16" t="s">
        <v>53</v>
      </c>
      <c r="C40" s="23">
        <v>0.16247695585267116</v>
      </c>
      <c r="D40" s="23">
        <v>0.55501977268386804</v>
      </c>
      <c r="E40" s="23">
        <v>0.31034777586036461</v>
      </c>
      <c r="F40" s="23">
        <v>0.44336515309413299</v>
      </c>
      <c r="G40" s="23">
        <v>0.47345911739337121</v>
      </c>
      <c r="H40" s="30">
        <v>0.43424811789856954</v>
      </c>
      <c r="I40" s="33">
        <v>0.79645407231716858</v>
      </c>
      <c r="J40" s="25">
        <v>0.43673395625556366</v>
      </c>
      <c r="K40" s="17" t="str">
        <f>IF(I40&gt;0.7,"Valid","Tidak Valid")</f>
        <v>Valid</v>
      </c>
    </row>
    <row r="41" spans="2:11" x14ac:dyDescent="0.3">
      <c r="B41" s="16" t="s">
        <v>54</v>
      </c>
      <c r="C41" s="23">
        <v>0.12999176117369932</v>
      </c>
      <c r="D41" s="23">
        <v>0.33205140746848255</v>
      </c>
      <c r="E41" s="23">
        <v>0.18366550772336462</v>
      </c>
      <c r="F41" s="23">
        <v>0.46502370164449774</v>
      </c>
      <c r="G41" s="23">
        <v>0.26647826954558862</v>
      </c>
      <c r="H41" s="30">
        <v>0.47631357871618218</v>
      </c>
      <c r="I41" s="33">
        <v>0.79986421473128588</v>
      </c>
      <c r="J41" s="25">
        <v>0.34287800892213133</v>
      </c>
      <c r="K41" s="17" t="str">
        <f>IF(I41&gt;0.7,"Valid","Tidak Valid")</f>
        <v>Valid</v>
      </c>
    </row>
    <row r="42" spans="2:11" ht="16.2" thickBot="1" x14ac:dyDescent="0.35">
      <c r="B42" s="16" t="s">
        <v>55</v>
      </c>
      <c r="C42" s="23">
        <v>0.12837200690971412</v>
      </c>
      <c r="D42" s="23">
        <v>0.31361701793742947</v>
      </c>
      <c r="E42" s="23">
        <v>0.25427848209721593</v>
      </c>
      <c r="F42" s="23">
        <v>0.40306060954965134</v>
      </c>
      <c r="G42" s="23">
        <v>0.40072879152834806</v>
      </c>
      <c r="H42" s="30">
        <v>0.43962348997810213</v>
      </c>
      <c r="I42" s="34">
        <v>0.84399209731570379</v>
      </c>
      <c r="J42" s="31">
        <v>0.37664219656190212</v>
      </c>
      <c r="K42" s="17" t="str">
        <f>IF(I42&gt;0.7,"Valid","Tidak Valid")</f>
        <v>Valid</v>
      </c>
    </row>
    <row r="43" spans="2:11" x14ac:dyDescent="0.3">
      <c r="B43" s="16" t="s">
        <v>56</v>
      </c>
      <c r="C43" s="23">
        <v>3.7324021475540446E-2</v>
      </c>
      <c r="D43" s="23">
        <v>0.22886643350003216</v>
      </c>
      <c r="E43" s="23">
        <v>0.42386683115279228</v>
      </c>
      <c r="F43" s="23">
        <v>0.54642523433377022</v>
      </c>
      <c r="G43" s="23">
        <v>0.20624877314063489</v>
      </c>
      <c r="H43" s="23">
        <v>0.26661702474986976</v>
      </c>
      <c r="I43" s="29">
        <v>0.33025411348214945</v>
      </c>
      <c r="J43" s="32">
        <v>0.81019127951933334</v>
      </c>
      <c r="K43" s="38" t="str">
        <f>IF(J43&gt;0.7,"Valid","Tidak Valid")</f>
        <v>Valid</v>
      </c>
    </row>
    <row r="44" spans="2:11" x14ac:dyDescent="0.3">
      <c r="B44" s="16" t="s">
        <v>57</v>
      </c>
      <c r="C44" s="23">
        <v>0.21055742874422634</v>
      </c>
      <c r="D44" s="23">
        <v>0.37235121078221922</v>
      </c>
      <c r="E44" s="23">
        <v>0.34848976981981633</v>
      </c>
      <c r="F44" s="23">
        <v>0.34931598300785871</v>
      </c>
      <c r="G44" s="23">
        <v>0.50065332569725507</v>
      </c>
      <c r="H44" s="23">
        <v>0.25785586414897804</v>
      </c>
      <c r="I44" s="30">
        <v>0.43908327823901999</v>
      </c>
      <c r="J44" s="33">
        <v>0.60226304063476976</v>
      </c>
      <c r="K44" s="38" t="str">
        <f t="shared" ref="K44:K52" si="4">IF(J44&gt;0.7,"Valid","Tidak Valid")</f>
        <v>Tidak Valid</v>
      </c>
    </row>
    <row r="45" spans="2:11" x14ac:dyDescent="0.3">
      <c r="B45" s="16" t="s">
        <v>58</v>
      </c>
      <c r="C45" s="23">
        <v>0.13868795996368055</v>
      </c>
      <c r="D45" s="23">
        <v>0.2914645583832205</v>
      </c>
      <c r="E45" s="23">
        <v>0.49365487844968198</v>
      </c>
      <c r="F45" s="23">
        <v>0.66358443409399381</v>
      </c>
      <c r="G45" s="23">
        <v>0.15052037423590683</v>
      </c>
      <c r="H45" s="23">
        <v>0.29711630840932035</v>
      </c>
      <c r="I45" s="30">
        <v>0.46741382881492666</v>
      </c>
      <c r="J45" s="33">
        <v>0.83148568765903441</v>
      </c>
      <c r="K45" s="38" t="str">
        <f t="shared" si="4"/>
        <v>Valid</v>
      </c>
    </row>
    <row r="46" spans="2:11" x14ac:dyDescent="0.3">
      <c r="B46" s="16" t="s">
        <v>59</v>
      </c>
      <c r="C46" s="23">
        <v>2.8085049114936013E-2</v>
      </c>
      <c r="D46" s="23">
        <v>0.23802514349483297</v>
      </c>
      <c r="E46" s="23">
        <v>0.39052908882839743</v>
      </c>
      <c r="F46" s="23">
        <v>0.54050729779337536</v>
      </c>
      <c r="G46" s="23">
        <v>0.22003269360384548</v>
      </c>
      <c r="H46" s="23">
        <v>0.33164054479398902</v>
      </c>
      <c r="I46" s="30">
        <v>0.32102606546187967</v>
      </c>
      <c r="J46" s="33">
        <v>0.82789005835033602</v>
      </c>
      <c r="K46" s="38" t="str">
        <f t="shared" si="4"/>
        <v>Valid</v>
      </c>
    </row>
    <row r="47" spans="2:11" x14ac:dyDescent="0.3">
      <c r="B47" s="16" t="s">
        <v>60</v>
      </c>
      <c r="C47" s="23">
        <v>-1.4419908238799412E-3</v>
      </c>
      <c r="D47" s="23">
        <v>0.26361587018102356</v>
      </c>
      <c r="E47" s="23">
        <v>0.36953018470346904</v>
      </c>
      <c r="F47" s="23">
        <v>0.4462007541817572</v>
      </c>
      <c r="G47" s="23">
        <v>0.21013745085643851</v>
      </c>
      <c r="H47" s="23">
        <v>0.31059604068670477</v>
      </c>
      <c r="I47" s="30">
        <v>0.3498738744230156</v>
      </c>
      <c r="J47" s="33">
        <v>0.63622919258607213</v>
      </c>
      <c r="K47" s="39" t="str">
        <f t="shared" si="4"/>
        <v>Tidak Valid</v>
      </c>
    </row>
    <row r="48" spans="2:11" x14ac:dyDescent="0.3">
      <c r="B48" s="16" t="s">
        <v>61</v>
      </c>
      <c r="C48" s="23">
        <v>0.14645661936991738</v>
      </c>
      <c r="D48" s="23">
        <v>0.20139766465286341</v>
      </c>
      <c r="E48" s="23">
        <v>0.14493509056252857</v>
      </c>
      <c r="F48" s="23">
        <v>2.797717840558557E-2</v>
      </c>
      <c r="G48" s="23">
        <v>0.33636691095012211</v>
      </c>
      <c r="H48" s="23">
        <v>4.5429331052925126E-2</v>
      </c>
      <c r="I48" s="30">
        <v>0.22395655066254563</v>
      </c>
      <c r="J48" s="33">
        <v>0.29414585108645885</v>
      </c>
      <c r="K48" s="39" t="str">
        <f t="shared" si="4"/>
        <v>Tidak Valid</v>
      </c>
    </row>
    <row r="49" spans="2:21" x14ac:dyDescent="0.3">
      <c r="B49" s="16" t="s">
        <v>62</v>
      </c>
      <c r="C49" s="23">
        <v>0.28922083489075762</v>
      </c>
      <c r="D49" s="23">
        <v>0.33546843255416087</v>
      </c>
      <c r="E49" s="23">
        <v>0.20121621847239318</v>
      </c>
      <c r="F49" s="23">
        <v>0.52163520100869476</v>
      </c>
      <c r="G49" s="23">
        <v>-1.5322081693007344E-2</v>
      </c>
      <c r="H49" s="23">
        <v>0.20815129289509346</v>
      </c>
      <c r="I49" s="30">
        <v>0.27120107199085824</v>
      </c>
      <c r="J49" s="33">
        <v>0.67707817405259396</v>
      </c>
      <c r="K49" s="38" t="str">
        <f t="shared" si="4"/>
        <v>Tidak Valid</v>
      </c>
    </row>
    <row r="50" spans="2:21" x14ac:dyDescent="0.3">
      <c r="B50" s="16" t="s">
        <v>63</v>
      </c>
      <c r="C50" s="23">
        <v>5.733372610475676E-2</v>
      </c>
      <c r="D50" s="23">
        <v>0.13888811552652877</v>
      </c>
      <c r="E50" s="23">
        <v>0.2213843763912261</v>
      </c>
      <c r="F50" s="23">
        <v>0.36440017247395512</v>
      </c>
      <c r="G50" s="23">
        <v>0.25635204210863083</v>
      </c>
      <c r="H50" s="23">
        <v>0.35064024146181028</v>
      </c>
      <c r="I50" s="30">
        <v>0.17488857524244009</v>
      </c>
      <c r="J50" s="33">
        <v>0.65374647789727414</v>
      </c>
      <c r="K50" s="39" t="str">
        <f t="shared" si="4"/>
        <v>Tidak Valid</v>
      </c>
    </row>
    <row r="51" spans="2:21" x14ac:dyDescent="0.3">
      <c r="B51" s="16" t="s">
        <v>64</v>
      </c>
      <c r="C51" s="23">
        <v>0.16836631372505992</v>
      </c>
      <c r="D51" s="23">
        <v>0.39137777480810676</v>
      </c>
      <c r="E51" s="23">
        <v>0.24480205995800391</v>
      </c>
      <c r="F51" s="23">
        <v>0.514177771586529</v>
      </c>
      <c r="G51" s="23">
        <v>0.26440725636178952</v>
      </c>
      <c r="H51" s="23">
        <v>0.25187258904311299</v>
      </c>
      <c r="I51" s="30">
        <v>0.43861156576189386</v>
      </c>
      <c r="J51" s="33">
        <v>0.74075809810157778</v>
      </c>
      <c r="K51" s="38" t="str">
        <f t="shared" si="4"/>
        <v>Valid</v>
      </c>
    </row>
    <row r="52" spans="2:21" ht="16.2" thickBot="1" x14ac:dyDescent="0.35">
      <c r="B52" s="16" t="s">
        <v>65</v>
      </c>
      <c r="C52" s="23">
        <v>0.10807785562957517</v>
      </c>
      <c r="D52" s="23">
        <v>0.47364835148522244</v>
      </c>
      <c r="E52" s="23">
        <v>0.30228991885217921</v>
      </c>
      <c r="F52" s="23">
        <v>0.57204528444191005</v>
      </c>
      <c r="G52" s="23">
        <v>0.26824298503215332</v>
      </c>
      <c r="H52" s="23">
        <v>0.33039098028560254</v>
      </c>
      <c r="I52" s="30">
        <v>0.48250228936551226</v>
      </c>
      <c r="J52" s="34">
        <v>0.75909620341549766</v>
      </c>
      <c r="K52" s="38" t="str">
        <f t="shared" si="4"/>
        <v>Valid</v>
      </c>
    </row>
    <row r="55" spans="2:21" x14ac:dyDescent="0.3">
      <c r="B55" s="11" t="s">
        <v>177</v>
      </c>
      <c r="M55" s="11" t="s">
        <v>68</v>
      </c>
    </row>
    <row r="56" spans="2:21" ht="47.4" thickBot="1" x14ac:dyDescent="0.35">
      <c r="B56" s="21" t="s">
        <v>2</v>
      </c>
      <c r="C56" s="26" t="s">
        <v>3</v>
      </c>
      <c r="D56" s="22" t="s">
        <v>4</v>
      </c>
      <c r="E56" s="22" t="s">
        <v>5</v>
      </c>
      <c r="F56" s="22" t="s">
        <v>6</v>
      </c>
      <c r="G56" s="22" t="s">
        <v>7</v>
      </c>
      <c r="H56" s="22" t="s">
        <v>8</v>
      </c>
      <c r="I56" s="22" t="s">
        <v>9</v>
      </c>
      <c r="J56" s="22" t="s">
        <v>10</v>
      </c>
      <c r="K56" s="15" t="s">
        <v>67</v>
      </c>
      <c r="M56" s="42" t="s">
        <v>16</v>
      </c>
      <c r="N56" s="44" t="s">
        <v>3</v>
      </c>
      <c r="O56" s="44" t="s">
        <v>4</v>
      </c>
      <c r="P56" s="44" t="s">
        <v>5</v>
      </c>
      <c r="Q56" s="91" t="s">
        <v>6</v>
      </c>
      <c r="R56" s="44" t="s">
        <v>7</v>
      </c>
      <c r="S56" s="44" t="s">
        <v>8</v>
      </c>
      <c r="T56" s="44" t="s">
        <v>9</v>
      </c>
      <c r="U56" s="44" t="s">
        <v>10</v>
      </c>
    </row>
    <row r="57" spans="2:21" ht="16.2" thickBot="1" x14ac:dyDescent="0.35">
      <c r="B57" s="24" t="s">
        <v>15</v>
      </c>
      <c r="C57" s="28">
        <v>0.99999999999999978</v>
      </c>
      <c r="D57" s="31">
        <v>0.22229880213572401</v>
      </c>
      <c r="E57" s="23">
        <v>8.6995273994835087E-2</v>
      </c>
      <c r="F57" s="23">
        <v>9.4212247138785704E-2</v>
      </c>
      <c r="G57" s="23">
        <v>7.5769160204892994E-2</v>
      </c>
      <c r="H57" s="23">
        <v>9.2778964288757673E-3</v>
      </c>
      <c r="I57" s="23">
        <v>0.18760593474003787</v>
      </c>
      <c r="J57" s="23">
        <v>0.1592308120800727</v>
      </c>
      <c r="K57" s="17" t="str">
        <f>IF(C57&gt;0.7,"Valid","Tidak Valid")</f>
        <v>Valid</v>
      </c>
      <c r="M57" s="40" t="s">
        <v>3</v>
      </c>
      <c r="N57" s="45">
        <v>0.99999999999999978</v>
      </c>
      <c r="O57" s="41" t="s">
        <v>16</v>
      </c>
      <c r="P57" s="41" t="s">
        <v>16</v>
      </c>
      <c r="Q57" s="41" t="s">
        <v>16</v>
      </c>
      <c r="R57" s="41" t="s">
        <v>16</v>
      </c>
      <c r="S57" s="41" t="s">
        <v>16</v>
      </c>
      <c r="T57" s="41" t="s">
        <v>16</v>
      </c>
      <c r="U57" s="41" t="s">
        <v>16</v>
      </c>
    </row>
    <row r="58" spans="2:21" x14ac:dyDescent="0.3">
      <c r="B58" s="16" t="s">
        <v>17</v>
      </c>
      <c r="C58" s="29">
        <v>5.0860029624441701E-2</v>
      </c>
      <c r="D58" s="32">
        <v>0.54480474319701211</v>
      </c>
      <c r="E58" s="25">
        <v>6.9149160237088475E-2</v>
      </c>
      <c r="F58" s="23">
        <v>0.38260665438921859</v>
      </c>
      <c r="G58" s="23">
        <v>1.4657016910289054E-2</v>
      </c>
      <c r="H58" s="23">
        <v>0.27213832291888801</v>
      </c>
      <c r="I58" s="23">
        <v>0.35799285253299096</v>
      </c>
      <c r="J58" s="23">
        <v>5.443034772901191E-2</v>
      </c>
      <c r="K58" s="17" t="str">
        <f t="shared" ref="K58:K63" si="5">IF(D58&gt;0.7,"Valid","Tidak Valid")</f>
        <v>Tidak Valid</v>
      </c>
      <c r="M58" s="40" t="s">
        <v>4</v>
      </c>
      <c r="N58" s="41">
        <v>0.2222988021357237</v>
      </c>
      <c r="O58" s="45">
        <v>0.69044526891452362</v>
      </c>
      <c r="P58" s="41" t="s">
        <v>16</v>
      </c>
      <c r="Q58" s="41" t="s">
        <v>16</v>
      </c>
      <c r="R58" s="41" t="s">
        <v>16</v>
      </c>
      <c r="S58" s="41" t="s">
        <v>16</v>
      </c>
      <c r="T58" s="41" t="s">
        <v>16</v>
      </c>
      <c r="U58" s="41" t="s">
        <v>16</v>
      </c>
    </row>
    <row r="59" spans="2:21" x14ac:dyDescent="0.3">
      <c r="B59" s="16" t="s">
        <v>18</v>
      </c>
      <c r="C59" s="30">
        <v>-9.172978512766293E-3</v>
      </c>
      <c r="D59" s="33">
        <v>0.70669941273002124</v>
      </c>
      <c r="E59" s="25">
        <v>0.22358645686869694</v>
      </c>
      <c r="F59" s="23">
        <v>0.40295610058949016</v>
      </c>
      <c r="G59" s="23">
        <v>0.35281540005304318</v>
      </c>
      <c r="H59" s="23">
        <v>0.18348018351920131</v>
      </c>
      <c r="I59" s="23">
        <v>0.50199995181148938</v>
      </c>
      <c r="J59" s="23">
        <v>0.4389494187886378</v>
      </c>
      <c r="K59" s="17" t="str">
        <f t="shared" si="5"/>
        <v>Valid</v>
      </c>
      <c r="M59" s="40" t="s">
        <v>5</v>
      </c>
      <c r="N59" s="41">
        <v>8.6995273994835157E-2</v>
      </c>
      <c r="O59" s="41">
        <v>0.33397809143759971</v>
      </c>
      <c r="P59" s="45">
        <v>0.70532967257442591</v>
      </c>
      <c r="Q59" s="41" t="s">
        <v>16</v>
      </c>
      <c r="R59" s="41" t="s">
        <v>16</v>
      </c>
      <c r="S59" s="41" t="s">
        <v>16</v>
      </c>
      <c r="T59" s="41" t="s">
        <v>16</v>
      </c>
      <c r="U59" s="41" t="s">
        <v>16</v>
      </c>
    </row>
    <row r="60" spans="2:21" x14ac:dyDescent="0.3">
      <c r="B60" s="16" t="s">
        <v>19</v>
      </c>
      <c r="C60" s="30">
        <v>0.27335106266723047</v>
      </c>
      <c r="D60" s="33">
        <v>0.68778520037702384</v>
      </c>
      <c r="E60" s="25">
        <v>0.34778827407286306</v>
      </c>
      <c r="F60" s="23">
        <v>0.33444481089840877</v>
      </c>
      <c r="G60" s="23">
        <v>0.27853770939591138</v>
      </c>
      <c r="H60" s="23">
        <v>0.13883960810834817</v>
      </c>
      <c r="I60" s="23">
        <v>0.32153690700838383</v>
      </c>
      <c r="J60" s="23">
        <v>0.23961557663506294</v>
      </c>
      <c r="K60" s="17" t="str">
        <f t="shared" si="5"/>
        <v>Tidak Valid</v>
      </c>
      <c r="M60" s="40" t="s">
        <v>6</v>
      </c>
      <c r="N60" s="41">
        <v>9.4212247138785718E-2</v>
      </c>
      <c r="O60" s="41">
        <v>0.50187064472333698</v>
      </c>
      <c r="P60" s="41">
        <v>0.54873831219132563</v>
      </c>
      <c r="Q60" s="45">
        <v>0.70037603561449902</v>
      </c>
      <c r="R60" s="41" t="s">
        <v>16</v>
      </c>
      <c r="S60" s="41" t="s">
        <v>16</v>
      </c>
      <c r="T60" s="41" t="s">
        <v>16</v>
      </c>
      <c r="U60" s="41" t="s">
        <v>16</v>
      </c>
    </row>
    <row r="61" spans="2:21" x14ac:dyDescent="0.3">
      <c r="B61" s="16" t="s">
        <v>20</v>
      </c>
      <c r="C61" s="30">
        <v>0.17383520064684299</v>
      </c>
      <c r="D61" s="33">
        <v>0.83223733846915238</v>
      </c>
      <c r="E61" s="25">
        <v>0.26836686682046323</v>
      </c>
      <c r="F61" s="23">
        <v>0.39349008924494522</v>
      </c>
      <c r="G61" s="23">
        <v>0.41652409947178803</v>
      </c>
      <c r="H61" s="23">
        <v>0.15891580966277261</v>
      </c>
      <c r="I61" s="23">
        <v>0.47769690624480848</v>
      </c>
      <c r="J61" s="23">
        <v>0.32193410331449124</v>
      </c>
      <c r="K61" s="17" t="str">
        <f t="shared" si="5"/>
        <v>Valid</v>
      </c>
      <c r="M61" s="40" t="s">
        <v>7</v>
      </c>
      <c r="N61" s="41">
        <v>7.5769160204892896E-2</v>
      </c>
      <c r="O61" s="41">
        <v>0.35072998359191548</v>
      </c>
      <c r="P61" s="41">
        <v>0.32152240526771753</v>
      </c>
      <c r="Q61" s="41">
        <v>0.17079042307072761</v>
      </c>
      <c r="R61" s="45">
        <v>0.89493594188658099</v>
      </c>
      <c r="S61" s="41" t="s">
        <v>16</v>
      </c>
      <c r="T61" s="41" t="s">
        <v>16</v>
      </c>
      <c r="U61" s="41" t="s">
        <v>16</v>
      </c>
    </row>
    <row r="62" spans="2:21" x14ac:dyDescent="0.3">
      <c r="B62" s="16" t="s">
        <v>21</v>
      </c>
      <c r="C62" s="30"/>
      <c r="D62" s="33"/>
      <c r="E62" s="25"/>
      <c r="F62" s="23"/>
      <c r="G62" s="23"/>
      <c r="H62" s="23"/>
      <c r="I62" s="23"/>
      <c r="J62" s="23"/>
      <c r="K62" s="17"/>
      <c r="M62" s="40" t="s">
        <v>8</v>
      </c>
      <c r="N62" s="41">
        <v>9.277896428875906E-3</v>
      </c>
      <c r="O62" s="41">
        <v>0.22280048159387839</v>
      </c>
      <c r="P62" s="41">
        <v>0.11729015274565852</v>
      </c>
      <c r="Q62" s="41">
        <v>0.34391916125962974</v>
      </c>
      <c r="R62" s="41">
        <v>0.33573927434832884</v>
      </c>
      <c r="S62" s="45">
        <v>0.77393335630784232</v>
      </c>
      <c r="T62" s="41" t="s">
        <v>16</v>
      </c>
      <c r="U62" s="41" t="s">
        <v>16</v>
      </c>
    </row>
    <row r="63" spans="2:21" ht="16.2" thickBot="1" x14ac:dyDescent="0.35">
      <c r="B63" s="16" t="s">
        <v>22</v>
      </c>
      <c r="C63" s="30">
        <v>0.24626088155505668</v>
      </c>
      <c r="D63" s="34">
        <v>0.649360923731513</v>
      </c>
      <c r="E63" s="25">
        <v>0.1414135856063965</v>
      </c>
      <c r="F63" s="35">
        <v>0.2817210597669581</v>
      </c>
      <c r="G63" s="23">
        <v>-4.5431561822367843E-2</v>
      </c>
      <c r="H63" s="23">
        <v>0.12483121858909722</v>
      </c>
      <c r="I63" s="23">
        <v>0.13805294463205467</v>
      </c>
      <c r="J63" s="23">
        <v>0.22529006924892933</v>
      </c>
      <c r="K63" s="17" t="str">
        <f t="shared" si="5"/>
        <v>Tidak Valid</v>
      </c>
      <c r="M63" s="40" t="s">
        <v>9</v>
      </c>
      <c r="N63" s="41">
        <v>0.18760593474003723</v>
      </c>
      <c r="O63" s="41">
        <v>0.51850303502165807</v>
      </c>
      <c r="P63" s="41">
        <v>0.34654057650468945</v>
      </c>
      <c r="Q63" s="41">
        <v>0.61191510876051913</v>
      </c>
      <c r="R63" s="41">
        <v>0.4599672708436594</v>
      </c>
      <c r="S63" s="41">
        <v>0.53312133283105578</v>
      </c>
      <c r="T63" s="45">
        <v>0.81339078936504872</v>
      </c>
      <c r="U63" s="41" t="s">
        <v>16</v>
      </c>
    </row>
    <row r="64" spans="2:21" x14ac:dyDescent="0.3">
      <c r="B64" s="16" t="s">
        <v>23</v>
      </c>
      <c r="C64" s="23">
        <v>0.1668430524451216</v>
      </c>
      <c r="D64" s="27">
        <v>0.12199704632341779</v>
      </c>
      <c r="E64" s="30">
        <v>0.32720039149854085</v>
      </c>
      <c r="F64" s="32">
        <v>0.51220213321320052</v>
      </c>
      <c r="G64" s="25">
        <v>-4.6723337196035802E-2</v>
      </c>
      <c r="H64" s="23">
        <v>0.2265205706323799</v>
      </c>
      <c r="I64" s="23">
        <v>0.41620110715729591</v>
      </c>
      <c r="J64" s="23">
        <v>0.31897483212661515</v>
      </c>
      <c r="K64" s="17" t="str">
        <f>IF(F64&gt;0.7,"Valid","Tidak Valid")</f>
        <v>Tidak Valid</v>
      </c>
      <c r="M64" s="40" t="s">
        <v>10</v>
      </c>
      <c r="N64" s="41">
        <v>0.15923081208007223</v>
      </c>
      <c r="O64" s="41">
        <v>0.42025163817624622</v>
      </c>
      <c r="P64" s="41">
        <v>0.45842116363121427</v>
      </c>
      <c r="Q64" s="86">
        <v>0.66840955709876892</v>
      </c>
      <c r="R64" s="41">
        <v>0.30651826387692294</v>
      </c>
      <c r="S64" s="41">
        <v>0.36011958026315055</v>
      </c>
      <c r="T64" s="41">
        <v>0.50967525804606673</v>
      </c>
      <c r="U64" s="45">
        <v>0.73195934925061501</v>
      </c>
    </row>
    <row r="65" spans="2:13" x14ac:dyDescent="0.3">
      <c r="B65" s="16" t="s">
        <v>24</v>
      </c>
      <c r="C65" s="23">
        <v>0.15317523097589866</v>
      </c>
      <c r="D65" s="23">
        <v>0.22651811171006328</v>
      </c>
      <c r="E65" s="30">
        <v>0.39611813509835037</v>
      </c>
      <c r="F65" s="33">
        <v>0.51960783663375609</v>
      </c>
      <c r="G65" s="25">
        <v>7.1520761758484833E-2</v>
      </c>
      <c r="H65" s="23">
        <v>-2.6859999157202896E-2</v>
      </c>
      <c r="I65" s="23">
        <v>0.1925206027016215</v>
      </c>
      <c r="J65" s="23">
        <v>0.47075296235083769</v>
      </c>
      <c r="K65" s="17" t="str">
        <f t="shared" ref="K65:K71" si="6">IF(F65&gt;0.7,"Valid","Tidak Valid")</f>
        <v>Tidak Valid</v>
      </c>
    </row>
    <row r="66" spans="2:13" x14ac:dyDescent="0.3">
      <c r="B66" s="16" t="s">
        <v>25</v>
      </c>
      <c r="C66" s="23"/>
      <c r="D66" s="23"/>
      <c r="E66" s="30"/>
      <c r="F66" s="33"/>
      <c r="G66" s="25"/>
      <c r="H66" s="23"/>
      <c r="I66" s="23"/>
      <c r="J66" s="23"/>
      <c r="K66" s="17"/>
      <c r="M66" s="14" t="s">
        <v>178</v>
      </c>
    </row>
    <row r="67" spans="2:13" x14ac:dyDescent="0.3">
      <c r="B67" s="16" t="s">
        <v>26</v>
      </c>
      <c r="C67" s="23">
        <v>1.4488797864546007E-2</v>
      </c>
      <c r="D67" s="23">
        <v>0.25831592336766612</v>
      </c>
      <c r="E67" s="30">
        <v>0.53348803797133437</v>
      </c>
      <c r="F67" s="33">
        <v>0.71836531008822491</v>
      </c>
      <c r="G67" s="25">
        <v>0.16109928388915748</v>
      </c>
      <c r="H67" s="23">
        <v>0.22979320674149828</v>
      </c>
      <c r="I67" s="23">
        <v>0.35632986444185244</v>
      </c>
      <c r="J67" s="23">
        <v>0.3745971059194857</v>
      </c>
      <c r="K67" s="17" t="str">
        <f t="shared" si="6"/>
        <v>Valid</v>
      </c>
    </row>
    <row r="68" spans="2:13" x14ac:dyDescent="0.3">
      <c r="B68" s="16" t="s">
        <v>27</v>
      </c>
      <c r="C68" s="23">
        <v>-2.7589307884351771E-3</v>
      </c>
      <c r="D68" s="23">
        <v>0.39701298056048712</v>
      </c>
      <c r="E68" s="30">
        <v>0.37936623274336773</v>
      </c>
      <c r="F68" s="33">
        <v>0.79971027669653771</v>
      </c>
      <c r="G68" s="25">
        <v>0.20385998083044846</v>
      </c>
      <c r="H68" s="23">
        <v>0.29368641483609004</v>
      </c>
      <c r="I68" s="23">
        <v>0.49196856737286287</v>
      </c>
      <c r="J68" s="23">
        <v>0.49765575979629739</v>
      </c>
      <c r="K68" s="17" t="str">
        <f t="shared" si="6"/>
        <v>Valid</v>
      </c>
    </row>
    <row r="69" spans="2:13" x14ac:dyDescent="0.3">
      <c r="B69" s="16" t="s">
        <v>28</v>
      </c>
      <c r="C69" s="23">
        <v>0.12627835541695728</v>
      </c>
      <c r="D69" s="23">
        <v>0.50273705871219221</v>
      </c>
      <c r="E69" s="30">
        <v>0.42702311925570247</v>
      </c>
      <c r="F69" s="33">
        <v>0.88572928888193181</v>
      </c>
      <c r="G69" s="25">
        <v>9.6389705941184192E-2</v>
      </c>
      <c r="H69" s="23">
        <v>0.33762377214580519</v>
      </c>
      <c r="I69" s="23">
        <v>0.57022280901155575</v>
      </c>
      <c r="J69" s="23">
        <v>0.5821831464329168</v>
      </c>
      <c r="K69" s="17" t="str">
        <f t="shared" si="6"/>
        <v>Valid</v>
      </c>
    </row>
    <row r="70" spans="2:13" x14ac:dyDescent="0.3">
      <c r="B70" s="16" t="s">
        <v>29</v>
      </c>
      <c r="C70" s="23">
        <v>-2.1944290932583974E-2</v>
      </c>
      <c r="D70" s="23">
        <v>0.46991336187652794</v>
      </c>
      <c r="E70" s="30">
        <v>0.43043665550332588</v>
      </c>
      <c r="F70" s="33">
        <v>0.79061651710554626</v>
      </c>
      <c r="G70" s="25">
        <v>0.14454351707053367</v>
      </c>
      <c r="H70" s="23">
        <v>0.31210382203610793</v>
      </c>
      <c r="I70" s="23">
        <v>0.4900710882579139</v>
      </c>
      <c r="J70" s="23">
        <v>0.56221541453549695</v>
      </c>
      <c r="K70" s="17" t="str">
        <f t="shared" si="6"/>
        <v>Valid</v>
      </c>
    </row>
    <row r="71" spans="2:13" ht="16.2" thickBot="1" x14ac:dyDescent="0.35">
      <c r="B71" s="16" t="s">
        <v>30</v>
      </c>
      <c r="C71" s="23">
        <v>4.1647659248112659E-2</v>
      </c>
      <c r="D71" s="23">
        <v>0.36596484152914266</v>
      </c>
      <c r="E71" s="36">
        <v>0.16791822892006403</v>
      </c>
      <c r="F71" s="34">
        <v>0.57979885648956542</v>
      </c>
      <c r="G71" s="25">
        <v>0.19054621957991261</v>
      </c>
      <c r="H71" s="23">
        <v>0.30373918056029725</v>
      </c>
      <c r="I71" s="23">
        <v>0.45175206275382557</v>
      </c>
      <c r="J71" s="23">
        <v>0.36706777128453177</v>
      </c>
      <c r="K71" s="17" t="str">
        <f t="shared" si="6"/>
        <v>Tidak Valid</v>
      </c>
    </row>
    <row r="72" spans="2:13" x14ac:dyDescent="0.3">
      <c r="B72" s="16" t="s">
        <v>31</v>
      </c>
      <c r="C72" s="23"/>
      <c r="D72" s="30"/>
      <c r="E72" s="32"/>
      <c r="F72" s="37"/>
      <c r="G72" s="23"/>
      <c r="H72" s="23"/>
      <c r="I72" s="23"/>
      <c r="J72" s="23"/>
      <c r="K72" s="18"/>
    </row>
    <row r="73" spans="2:13" x14ac:dyDescent="0.3">
      <c r="B73" s="16" t="s">
        <v>32</v>
      </c>
      <c r="C73" s="23">
        <v>7.198871880544018E-2</v>
      </c>
      <c r="D73" s="30">
        <v>0.21961316404584544</v>
      </c>
      <c r="E73" s="33">
        <v>0.62321050818475865</v>
      </c>
      <c r="F73" s="25">
        <v>0.3254236246295853</v>
      </c>
      <c r="G73" s="23">
        <v>0.18708110765059852</v>
      </c>
      <c r="H73" s="23">
        <v>0.23821696042718771</v>
      </c>
      <c r="I73" s="23">
        <v>0.38413658656481231</v>
      </c>
      <c r="J73" s="23">
        <v>0.20524991774934478</v>
      </c>
      <c r="K73" s="18" t="str">
        <f t="shared" ref="K72:K77" si="7">IF(E73&gt;0.7,"Valid","Tidak Valid")</f>
        <v>Tidak Valid</v>
      </c>
    </row>
    <row r="74" spans="2:13" x14ac:dyDescent="0.3">
      <c r="B74" s="16" t="s">
        <v>33</v>
      </c>
      <c r="C74" s="23">
        <v>5.578600714777681E-2</v>
      </c>
      <c r="D74" s="30">
        <v>0.15886035494673861</v>
      </c>
      <c r="E74" s="33">
        <v>0.7110124876395284</v>
      </c>
      <c r="F74" s="25">
        <v>0.37859686907394635</v>
      </c>
      <c r="G74" s="23">
        <v>0.26057683478446342</v>
      </c>
      <c r="H74" s="23">
        <v>0.13136867528109117</v>
      </c>
      <c r="I74" s="23">
        <v>0.29305554882362378</v>
      </c>
      <c r="J74" s="23">
        <v>0.31274720440660186</v>
      </c>
      <c r="K74" s="17" t="str">
        <f t="shared" si="7"/>
        <v>Valid</v>
      </c>
    </row>
    <row r="75" spans="2:13" x14ac:dyDescent="0.3">
      <c r="B75" s="16" t="s">
        <v>34</v>
      </c>
      <c r="C75" s="23">
        <v>0.18002743401510921</v>
      </c>
      <c r="D75" s="30">
        <v>0.31345948573189697</v>
      </c>
      <c r="E75" s="33">
        <v>0.78263446989654073</v>
      </c>
      <c r="F75" s="25">
        <v>0.46322254379486338</v>
      </c>
      <c r="G75" s="23">
        <v>0.18889394559081724</v>
      </c>
      <c r="H75" s="23">
        <v>1.4714258233804437E-2</v>
      </c>
      <c r="I75" s="23">
        <v>0.17002982582651355</v>
      </c>
      <c r="J75" s="23">
        <v>0.4056550954854744</v>
      </c>
      <c r="K75" s="17" t="str">
        <f t="shared" si="7"/>
        <v>Valid</v>
      </c>
    </row>
    <row r="76" spans="2:13" x14ac:dyDescent="0.3">
      <c r="B76" s="16" t="s">
        <v>35</v>
      </c>
      <c r="C76" s="23"/>
      <c r="D76" s="30"/>
      <c r="E76" s="33"/>
      <c r="F76" s="25"/>
      <c r="G76" s="23"/>
      <c r="H76" s="23"/>
      <c r="I76" s="23"/>
      <c r="J76" s="23"/>
      <c r="K76" s="18"/>
    </row>
    <row r="77" spans="2:13" ht="16.2" thickBot="1" x14ac:dyDescent="0.35">
      <c r="B77" s="16" t="s">
        <v>36</v>
      </c>
      <c r="C77" s="23">
        <v>-0.10875938681454027</v>
      </c>
      <c r="D77" s="30">
        <v>0.23222709993793375</v>
      </c>
      <c r="E77" s="34">
        <v>0.69535097576281046</v>
      </c>
      <c r="F77" s="25">
        <v>0.35680183861458642</v>
      </c>
      <c r="G77" s="35">
        <v>0.29028843383288672</v>
      </c>
      <c r="H77" s="23">
        <v>2.2816911868867501E-2</v>
      </c>
      <c r="I77" s="23">
        <v>0.21649355691162517</v>
      </c>
      <c r="J77" s="23">
        <v>0.32292635131510833</v>
      </c>
      <c r="K77" s="17" t="str">
        <f t="shared" si="7"/>
        <v>Tidak Valid</v>
      </c>
    </row>
    <row r="78" spans="2:13" x14ac:dyDescent="0.3">
      <c r="B78" s="16" t="s">
        <v>37</v>
      </c>
      <c r="C78" s="23">
        <v>6.1068694073832933E-2</v>
      </c>
      <c r="D78" s="23">
        <v>0.37244328260129728</v>
      </c>
      <c r="E78" s="27">
        <v>0.30176814422291531</v>
      </c>
      <c r="F78" s="30">
        <v>0.21744357961945412</v>
      </c>
      <c r="G78" s="32">
        <v>0.89099407153149568</v>
      </c>
      <c r="H78" s="25">
        <v>0.28064896335132444</v>
      </c>
      <c r="I78" s="23">
        <v>0.45331364721195022</v>
      </c>
      <c r="J78" s="23">
        <v>0.33033227748936078</v>
      </c>
      <c r="K78" s="17" t="str">
        <f>IF(G78&gt;0.7,"Valid","Tidak Valid")</f>
        <v>Valid</v>
      </c>
    </row>
    <row r="79" spans="2:13" x14ac:dyDescent="0.3">
      <c r="B79" s="16" t="s">
        <v>38</v>
      </c>
      <c r="C79" s="23">
        <v>8.5834160521985739E-2</v>
      </c>
      <c r="D79" s="23">
        <v>0.35425187923451912</v>
      </c>
      <c r="E79" s="23">
        <v>0.26122707020033947</v>
      </c>
      <c r="F79" s="30">
        <v>0.15050807597822952</v>
      </c>
      <c r="G79" s="33">
        <v>0.93725249378235143</v>
      </c>
      <c r="H79" s="25">
        <v>0.28805189549988935</v>
      </c>
      <c r="I79" s="23">
        <v>0.44670614883579546</v>
      </c>
      <c r="J79" s="23">
        <v>0.22362570092928866</v>
      </c>
      <c r="K79" s="17" t="str">
        <f>IF(G79&gt;0.7,"Valid","Tidak Valid")</f>
        <v>Valid</v>
      </c>
    </row>
    <row r="80" spans="2:13" x14ac:dyDescent="0.3">
      <c r="B80" s="16" t="s">
        <v>39</v>
      </c>
      <c r="C80" s="23">
        <v>7.4558772753338942E-2</v>
      </c>
      <c r="D80" s="23">
        <v>0.25400374401435977</v>
      </c>
      <c r="E80" s="23">
        <v>0.23240474122309268</v>
      </c>
      <c r="F80" s="30">
        <v>4.7906587907264493E-2</v>
      </c>
      <c r="G80" s="33">
        <v>0.88241088881847562</v>
      </c>
      <c r="H80" s="25">
        <v>0.28768729228685486</v>
      </c>
      <c r="I80" s="23">
        <v>0.3644478062590884</v>
      </c>
      <c r="J80" s="23">
        <v>0.12725451803101495</v>
      </c>
      <c r="K80" s="17" t="str">
        <f>IF(G80&gt;0.7,"Valid","Tidak Valid")</f>
        <v>Valid</v>
      </c>
    </row>
    <row r="81" spans="2:11" x14ac:dyDescent="0.3">
      <c r="B81" s="16" t="s">
        <v>40</v>
      </c>
      <c r="C81" s="23">
        <v>5.7809616634442659E-2</v>
      </c>
      <c r="D81" s="23">
        <v>0.16850899116716037</v>
      </c>
      <c r="E81" s="23">
        <v>0.20918681730306635</v>
      </c>
      <c r="F81" s="30">
        <v>5.1177724053901363E-2</v>
      </c>
      <c r="G81" s="33">
        <v>0.80960975931760459</v>
      </c>
      <c r="H81" s="25">
        <v>0.32513134973789182</v>
      </c>
      <c r="I81" s="23">
        <v>0.29064527103998167</v>
      </c>
      <c r="J81" s="23">
        <v>0.23807652411730604</v>
      </c>
      <c r="K81" s="17" t="str">
        <f>IF(G81&gt;0.7,"Valid","Tidak Valid")</f>
        <v>Valid</v>
      </c>
    </row>
    <row r="82" spans="2:11" ht="16.2" thickBot="1" x14ac:dyDescent="0.35">
      <c r="B82" s="16" t="s">
        <v>41</v>
      </c>
      <c r="C82" s="23">
        <v>6.7274781175016257E-2</v>
      </c>
      <c r="D82" s="23">
        <v>0.36084918937938265</v>
      </c>
      <c r="E82" s="23">
        <v>0.37382933096301957</v>
      </c>
      <c r="F82" s="30">
        <v>0.20833220108769948</v>
      </c>
      <c r="G82" s="34">
        <v>0.94769303506403313</v>
      </c>
      <c r="H82" s="31">
        <v>0.32012009283393061</v>
      </c>
      <c r="I82" s="23">
        <v>0.45761855177756955</v>
      </c>
      <c r="J82" s="23">
        <v>0.34383043350616399</v>
      </c>
      <c r="K82" s="17" t="str">
        <f>IF(G82&gt;0.7,"Valid","Tidak Valid")</f>
        <v>Valid</v>
      </c>
    </row>
    <row r="83" spans="2:11" x14ac:dyDescent="0.3">
      <c r="B83" s="16" t="s">
        <v>42</v>
      </c>
      <c r="C83" s="23"/>
      <c r="D83" s="23"/>
      <c r="E83" s="23"/>
      <c r="F83" s="23"/>
      <c r="G83" s="29"/>
      <c r="H83" s="32"/>
      <c r="I83" s="25"/>
      <c r="J83" s="23"/>
      <c r="K83" s="18"/>
    </row>
    <row r="84" spans="2:11" x14ac:dyDescent="0.3">
      <c r="B84" s="16" t="s">
        <v>43</v>
      </c>
      <c r="C84" s="23"/>
      <c r="D84" s="23"/>
      <c r="E84" s="23"/>
      <c r="F84" s="23"/>
      <c r="G84" s="30"/>
      <c r="H84" s="33"/>
      <c r="I84" s="25"/>
      <c r="J84" s="23"/>
      <c r="K84" s="18"/>
    </row>
    <row r="85" spans="2:11" x14ac:dyDescent="0.3">
      <c r="B85" s="16" t="s">
        <v>44</v>
      </c>
      <c r="C85" s="23"/>
      <c r="D85" s="23"/>
      <c r="E85" s="23"/>
      <c r="F85" s="23"/>
      <c r="G85" s="30"/>
      <c r="H85" s="33"/>
      <c r="I85" s="25"/>
      <c r="J85" s="23"/>
      <c r="K85" s="17"/>
    </row>
    <row r="86" spans="2:11" x14ac:dyDescent="0.3">
      <c r="B86" s="16" t="s">
        <v>45</v>
      </c>
      <c r="C86" s="23"/>
      <c r="D86" s="23"/>
      <c r="E86" s="23"/>
      <c r="F86" s="23"/>
      <c r="G86" s="30"/>
      <c r="H86" s="33"/>
      <c r="I86" s="25"/>
      <c r="J86" s="23"/>
      <c r="K86" s="17"/>
    </row>
    <row r="87" spans="2:11" x14ac:dyDescent="0.3">
      <c r="B87" s="16" t="s">
        <v>46</v>
      </c>
      <c r="C87" s="23"/>
      <c r="D87" s="23"/>
      <c r="E87" s="23"/>
      <c r="F87" s="23"/>
      <c r="G87" s="30"/>
      <c r="H87" s="33"/>
      <c r="I87" s="25"/>
      <c r="J87" s="23"/>
      <c r="K87" s="17"/>
    </row>
    <row r="88" spans="2:11" x14ac:dyDescent="0.3">
      <c r="B88" s="16" t="s">
        <v>47</v>
      </c>
      <c r="C88" s="23">
        <v>3.2714920779063128E-2</v>
      </c>
      <c r="D88" s="23">
        <v>0.2582509937916711</v>
      </c>
      <c r="E88" s="23">
        <v>0.13743815655945932</v>
      </c>
      <c r="F88" s="23">
        <v>0.36849187279894469</v>
      </c>
      <c r="G88" s="30">
        <v>0.26051549045017858</v>
      </c>
      <c r="H88" s="33">
        <v>0.96869310133413089</v>
      </c>
      <c r="I88" s="25">
        <v>0.52804045046245407</v>
      </c>
      <c r="J88" s="23">
        <v>0.37030995522414256</v>
      </c>
      <c r="K88" s="17" t="str">
        <f t="shared" ref="K83:K91" si="8">IF(H88&gt;0.7,"Valid","Tidak Valid")</f>
        <v>Valid</v>
      </c>
    </row>
    <row r="89" spans="2:11" x14ac:dyDescent="0.3">
      <c r="B89" s="16" t="s">
        <v>48</v>
      </c>
      <c r="C89" s="23">
        <v>-7.7512795041900187E-2</v>
      </c>
      <c r="D89" s="23">
        <v>-3.3533592505007377E-2</v>
      </c>
      <c r="E89" s="23">
        <v>-2.280234001077551E-2</v>
      </c>
      <c r="F89" s="23">
        <v>5.2735078338795705E-2</v>
      </c>
      <c r="G89" s="30">
        <v>0.39535109549900738</v>
      </c>
      <c r="H89" s="33">
        <v>0.50948930846437446</v>
      </c>
      <c r="I89" s="25">
        <v>0.23138096132066976</v>
      </c>
      <c r="J89" s="23">
        <v>0.10908047909707834</v>
      </c>
      <c r="K89" s="17" t="str">
        <f t="shared" si="8"/>
        <v>Tidak Valid</v>
      </c>
    </row>
    <row r="90" spans="2:11" x14ac:dyDescent="0.3">
      <c r="B90" s="16" t="s">
        <v>49</v>
      </c>
      <c r="C90" s="23"/>
      <c r="D90" s="23"/>
      <c r="E90" s="23"/>
      <c r="F90" s="23"/>
      <c r="G90" s="30"/>
      <c r="H90" s="33"/>
      <c r="I90" s="25"/>
      <c r="J90" s="23"/>
      <c r="K90" s="17"/>
    </row>
    <row r="91" spans="2:11" ht="16.2" thickBot="1" x14ac:dyDescent="0.35">
      <c r="B91" s="16" t="s">
        <v>50</v>
      </c>
      <c r="C91" s="23"/>
      <c r="D91" s="23"/>
      <c r="E91" s="23"/>
      <c r="F91" s="23"/>
      <c r="G91" s="30"/>
      <c r="H91" s="34"/>
      <c r="I91" s="31"/>
      <c r="J91" s="23"/>
      <c r="K91" s="17"/>
    </row>
    <row r="92" spans="2:11" x14ac:dyDescent="0.3">
      <c r="B92" s="16" t="s">
        <v>51</v>
      </c>
      <c r="C92" s="23"/>
      <c r="D92" s="23"/>
      <c r="E92" s="23"/>
      <c r="F92" s="23"/>
      <c r="G92" s="23"/>
      <c r="H92" s="29"/>
      <c r="I92" s="32"/>
      <c r="J92" s="25"/>
      <c r="K92" s="17"/>
    </row>
    <row r="93" spans="2:11" x14ac:dyDescent="0.3">
      <c r="B93" s="16" t="s">
        <v>52</v>
      </c>
      <c r="C93" s="23">
        <v>0.17840376588064558</v>
      </c>
      <c r="D93" s="23">
        <v>0.45492898222861539</v>
      </c>
      <c r="E93" s="23">
        <v>0.39994950142470731</v>
      </c>
      <c r="F93" s="23">
        <v>0.62217955220037835</v>
      </c>
      <c r="G93" s="23">
        <v>0.33996883871591188</v>
      </c>
      <c r="H93" s="30">
        <v>0.35871112083068962</v>
      </c>
      <c r="I93" s="33">
        <v>0.81291122716895936</v>
      </c>
      <c r="J93" s="25">
        <v>0.47786855583040139</v>
      </c>
      <c r="K93" s="17" t="str">
        <f>IF(I93&gt;0.7,"Valid","Tidak Valid")</f>
        <v>Valid</v>
      </c>
    </row>
    <row r="94" spans="2:11" x14ac:dyDescent="0.3">
      <c r="B94" s="16" t="s">
        <v>53</v>
      </c>
      <c r="C94" s="23">
        <v>0.16247695585267116</v>
      </c>
      <c r="D94" s="23">
        <v>0.55381738250532275</v>
      </c>
      <c r="E94" s="23">
        <v>0.27240375748393858</v>
      </c>
      <c r="F94" s="23">
        <v>0.4571154605945093</v>
      </c>
      <c r="G94" s="23">
        <v>0.47426112788093744</v>
      </c>
      <c r="H94" s="30">
        <v>0.42417958580361664</v>
      </c>
      <c r="I94" s="33">
        <v>0.79690540128947018</v>
      </c>
      <c r="J94" s="25">
        <v>0.43222108098263257</v>
      </c>
      <c r="K94" s="17" t="str">
        <f>IF(I94&gt;0.7,"Valid","Tidak Valid")</f>
        <v>Valid</v>
      </c>
    </row>
    <row r="95" spans="2:11" x14ac:dyDescent="0.3">
      <c r="B95" s="16" t="s">
        <v>54</v>
      </c>
      <c r="C95" s="23">
        <v>0.12999176117369932</v>
      </c>
      <c r="D95" s="23">
        <v>0.32959538156699858</v>
      </c>
      <c r="E95" s="23">
        <v>0.18673698473344891</v>
      </c>
      <c r="F95" s="23">
        <v>0.47360558768114658</v>
      </c>
      <c r="G95" s="23">
        <v>0.26637781572554681</v>
      </c>
      <c r="H95" s="30">
        <v>0.47989749110104657</v>
      </c>
      <c r="I95" s="33">
        <v>0.80488396795108186</v>
      </c>
      <c r="J95" s="25">
        <v>0.34895470934515072</v>
      </c>
      <c r="K95" s="17" t="str">
        <f>IF(I95&gt;0.7,"Valid","Tidak Valid")</f>
        <v>Valid</v>
      </c>
    </row>
    <row r="96" spans="2:11" ht="16.2" thickBot="1" x14ac:dyDescent="0.35">
      <c r="B96" s="16" t="s">
        <v>55</v>
      </c>
      <c r="C96" s="23">
        <v>0.12837200690971412</v>
      </c>
      <c r="D96" s="23">
        <v>0.30940923535691317</v>
      </c>
      <c r="E96" s="23">
        <v>0.22890561297253104</v>
      </c>
      <c r="F96" s="23">
        <v>0.40502704037976278</v>
      </c>
      <c r="G96" s="23">
        <v>0.40144599319167096</v>
      </c>
      <c r="H96" s="30">
        <v>0.49637413842466721</v>
      </c>
      <c r="I96" s="34">
        <v>0.83827037474148802</v>
      </c>
      <c r="J96" s="31">
        <v>0.37231291363141689</v>
      </c>
      <c r="K96" s="17" t="str">
        <f>IF(I96&gt;0.7,"Valid","Tidak Valid")</f>
        <v>Valid</v>
      </c>
    </row>
    <row r="97" spans="2:11" x14ac:dyDescent="0.3">
      <c r="B97" s="16" t="s">
        <v>56</v>
      </c>
      <c r="C97" s="23">
        <v>3.7324021475540446E-2</v>
      </c>
      <c r="D97" s="23">
        <v>0.22532005253155302</v>
      </c>
      <c r="E97" s="23">
        <v>0.3981926195274339</v>
      </c>
      <c r="F97" s="23">
        <v>0.51847183076323222</v>
      </c>
      <c r="G97" s="23">
        <v>0.20808431931418137</v>
      </c>
      <c r="H97" s="23">
        <v>0.19218210351646298</v>
      </c>
      <c r="I97" s="29">
        <v>0.33275539846277541</v>
      </c>
      <c r="J97" s="32">
        <v>0.81469437113836862</v>
      </c>
      <c r="K97" s="38" t="str">
        <f>IF(J97&gt;0.7,"Valid","Tidak Valid")</f>
        <v>Valid</v>
      </c>
    </row>
    <row r="98" spans="2:11" x14ac:dyDescent="0.3">
      <c r="B98" s="16" t="s">
        <v>57</v>
      </c>
      <c r="C98" s="23">
        <v>0.21055742874422634</v>
      </c>
      <c r="D98" s="23">
        <v>0.36870405035462506</v>
      </c>
      <c r="E98" s="23">
        <v>0.34225878940387949</v>
      </c>
      <c r="F98" s="23">
        <v>0.31532443838845925</v>
      </c>
      <c r="G98" s="23">
        <v>0.50196700268779038</v>
      </c>
      <c r="H98" s="23">
        <v>0.2117590733238707</v>
      </c>
      <c r="I98" s="30">
        <v>0.43242679293200781</v>
      </c>
      <c r="J98" s="33">
        <v>0.58817236929259564</v>
      </c>
      <c r="K98" s="38" t="str">
        <f t="shared" ref="K98:K106" si="9">IF(J98&gt;0.7,"Valid","Tidak Valid")</f>
        <v>Tidak Valid</v>
      </c>
    </row>
    <row r="99" spans="2:11" x14ac:dyDescent="0.3">
      <c r="B99" s="16" t="s">
        <v>58</v>
      </c>
      <c r="C99" s="23">
        <v>0.13868795996368055</v>
      </c>
      <c r="D99" s="23">
        <v>0.28942194917838032</v>
      </c>
      <c r="E99" s="23">
        <v>0.4757108621656389</v>
      </c>
      <c r="F99" s="23">
        <v>0.64139497254080713</v>
      </c>
      <c r="G99" s="23">
        <v>0.15168155777912645</v>
      </c>
      <c r="H99" s="23">
        <v>0.33753809356589548</v>
      </c>
      <c r="I99" s="30">
        <v>0.46663685628809548</v>
      </c>
      <c r="J99" s="33">
        <v>0.83451198618225242</v>
      </c>
      <c r="K99" s="38" t="str">
        <f t="shared" si="9"/>
        <v>Valid</v>
      </c>
    </row>
    <row r="100" spans="2:11" x14ac:dyDescent="0.3">
      <c r="B100" s="16" t="s">
        <v>59</v>
      </c>
      <c r="C100" s="23">
        <v>2.8085049114936013E-2</v>
      </c>
      <c r="D100" s="23">
        <v>0.23562657243648716</v>
      </c>
      <c r="E100" s="23">
        <v>0.40286141871057179</v>
      </c>
      <c r="F100" s="23">
        <v>0.51621192491815482</v>
      </c>
      <c r="G100" s="23">
        <v>0.22203759832544395</v>
      </c>
      <c r="H100" s="23">
        <v>0.26822453776181693</v>
      </c>
      <c r="I100" s="30">
        <v>0.31861449911340062</v>
      </c>
      <c r="J100" s="33">
        <v>0.83316228694533101</v>
      </c>
      <c r="K100" s="38" t="str">
        <f t="shared" si="9"/>
        <v>Valid</v>
      </c>
    </row>
    <row r="101" spans="2:11" x14ac:dyDescent="0.3">
      <c r="B101" s="16" t="s">
        <v>60</v>
      </c>
      <c r="C101" s="23">
        <v>-1.4419908238799412E-3</v>
      </c>
      <c r="D101" s="23">
        <v>0.26354118144973993</v>
      </c>
      <c r="E101" s="23">
        <v>0.38970584401562403</v>
      </c>
      <c r="F101" s="23">
        <v>0.45999914666461211</v>
      </c>
      <c r="G101" s="23">
        <v>0.21129351690730749</v>
      </c>
      <c r="H101" s="23">
        <v>0.28722527304983275</v>
      </c>
      <c r="I101" s="30">
        <v>0.351081074487894</v>
      </c>
      <c r="J101" s="33">
        <v>0.63819820369069502</v>
      </c>
      <c r="K101" s="39" t="str">
        <f t="shared" si="9"/>
        <v>Tidak Valid</v>
      </c>
    </row>
    <row r="102" spans="2:11" x14ac:dyDescent="0.3">
      <c r="B102" s="16" t="s">
        <v>61</v>
      </c>
      <c r="C102" s="23"/>
      <c r="D102" s="23"/>
      <c r="E102" s="23"/>
      <c r="F102" s="23"/>
      <c r="G102" s="23"/>
      <c r="H102" s="23"/>
      <c r="I102" s="30"/>
      <c r="J102" s="33"/>
      <c r="K102" s="39"/>
    </row>
    <row r="103" spans="2:11" x14ac:dyDescent="0.3">
      <c r="B103" s="16" t="s">
        <v>62</v>
      </c>
      <c r="C103" s="23">
        <v>0.28922083489075762</v>
      </c>
      <c r="D103" s="23">
        <v>0.33443039779635719</v>
      </c>
      <c r="E103" s="23">
        <v>0.24873039317902057</v>
      </c>
      <c r="F103" s="23">
        <v>0.51475844516949454</v>
      </c>
      <c r="G103" s="23">
        <v>-1.4543958684906629E-2</v>
      </c>
      <c r="H103" s="23">
        <v>9.6520151865764195E-2</v>
      </c>
      <c r="I103" s="30">
        <v>0.27682473361394239</v>
      </c>
      <c r="J103" s="33">
        <v>0.68077383170169736</v>
      </c>
      <c r="K103" s="38" t="str">
        <f t="shared" si="9"/>
        <v>Tidak Valid</v>
      </c>
    </row>
    <row r="104" spans="2:11" x14ac:dyDescent="0.3">
      <c r="B104" s="16" t="s">
        <v>63</v>
      </c>
      <c r="C104" s="23">
        <v>5.733372610475676E-2</v>
      </c>
      <c r="D104" s="23">
        <v>0.13526987253290484</v>
      </c>
      <c r="E104" s="23">
        <v>0.20726139109779232</v>
      </c>
      <c r="F104" s="23">
        <v>0.29270920519197008</v>
      </c>
      <c r="G104" s="23">
        <v>0.25655896023632829</v>
      </c>
      <c r="H104" s="23">
        <v>0.32054068611187081</v>
      </c>
      <c r="I104" s="30">
        <v>0.17804708322631907</v>
      </c>
      <c r="J104" s="33">
        <v>0.64950120166439018</v>
      </c>
      <c r="K104" s="39" t="str">
        <f t="shared" si="9"/>
        <v>Tidak Valid</v>
      </c>
    </row>
    <row r="105" spans="2:11" x14ac:dyDescent="0.3">
      <c r="B105" s="16" t="s">
        <v>64</v>
      </c>
      <c r="C105" s="23">
        <v>0.16836631372505992</v>
      </c>
      <c r="D105" s="23">
        <v>0.38853250354827878</v>
      </c>
      <c r="E105" s="23">
        <v>0.21052846705559489</v>
      </c>
      <c r="F105" s="23">
        <v>0.49872809590057077</v>
      </c>
      <c r="G105" s="23">
        <v>0.26508503106297243</v>
      </c>
      <c r="H105" s="23">
        <v>0.28152346083230323</v>
      </c>
      <c r="I105" s="30">
        <v>0.43420528116385593</v>
      </c>
      <c r="J105" s="33">
        <v>0.74204607376067955</v>
      </c>
      <c r="K105" s="38" t="str">
        <f t="shared" si="9"/>
        <v>Valid</v>
      </c>
    </row>
    <row r="106" spans="2:11" ht="16.2" thickBot="1" x14ac:dyDescent="0.35">
      <c r="B106" s="16" t="s">
        <v>65</v>
      </c>
      <c r="C106" s="23">
        <v>0.10807785562957517</v>
      </c>
      <c r="D106" s="23">
        <v>0.47091982694675599</v>
      </c>
      <c r="E106" s="23">
        <v>0.2949830740609517</v>
      </c>
      <c r="F106" s="23">
        <v>0.54003302145521415</v>
      </c>
      <c r="G106" s="23">
        <v>0.26895489554908458</v>
      </c>
      <c r="H106" s="23">
        <v>0.36480655315836513</v>
      </c>
      <c r="I106" s="30">
        <v>0.48245614356252559</v>
      </c>
      <c r="J106" s="34">
        <v>0.76052807383676391</v>
      </c>
      <c r="K106" s="38" t="str">
        <f t="shared" si="9"/>
        <v>Valid</v>
      </c>
    </row>
  </sheetData>
  <conditionalFormatting sqref="K1:K54 K107:K1048576">
    <cfRule type="containsText" dxfId="1" priority="2" operator="containsText" text="Tidak Valid">
      <formula>NOT(ISERROR(SEARCH("Tidak Valid",K1)))</formula>
    </cfRule>
  </conditionalFormatting>
  <conditionalFormatting sqref="K55:K106">
    <cfRule type="containsText" dxfId="0" priority="1" operator="containsText" text="Tidak Valid">
      <formula>NOT(ISERROR(SEARCH("Tidak Valid",K55)))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showGridLines="0" zoomScaleNormal="100" workbookViewId="0">
      <selection activeCell="G15" sqref="G15:G22"/>
    </sheetView>
  </sheetViews>
  <sheetFormatPr defaultRowHeight="14.4" x14ac:dyDescent="0.3"/>
  <cols>
    <col min="1" max="1" width="8.88671875" style="4"/>
    <col min="2" max="2" width="28" style="4" bestFit="1" customWidth="1"/>
    <col min="3" max="3" width="16.5546875" style="4" bestFit="1" customWidth="1"/>
    <col min="4" max="5" width="17.5546875" style="2" customWidth="1"/>
    <col min="6" max="6" width="2.33203125" customWidth="1"/>
    <col min="7" max="7" width="19.44140625" style="4" bestFit="1" customWidth="1"/>
    <col min="8" max="9" width="18.33203125" style="2" customWidth="1"/>
    <col min="10" max="16384" width="8.88671875" style="4"/>
  </cols>
  <sheetData>
    <row r="2" spans="2:9" ht="17.399999999999999" x14ac:dyDescent="0.3">
      <c r="B2" s="1" t="s">
        <v>71</v>
      </c>
    </row>
    <row r="3" spans="2:9" x14ac:dyDescent="0.3">
      <c r="B3" s="47" t="s">
        <v>16</v>
      </c>
      <c r="C3" s="47" t="s">
        <v>69</v>
      </c>
      <c r="D3" s="48" t="s">
        <v>72</v>
      </c>
      <c r="E3" s="48" t="s">
        <v>73</v>
      </c>
      <c r="G3" s="47" t="s">
        <v>70</v>
      </c>
      <c r="H3" s="48" t="s">
        <v>72</v>
      </c>
      <c r="I3" s="48" t="s">
        <v>74</v>
      </c>
    </row>
    <row r="4" spans="2:9" x14ac:dyDescent="0.3">
      <c r="B4" s="47" t="s">
        <v>3</v>
      </c>
      <c r="C4" s="93">
        <v>1</v>
      </c>
      <c r="D4" s="49" t="str">
        <f>IF(C4&gt;0.7,"Valid","Tidak Valid")</f>
        <v>Valid</v>
      </c>
      <c r="E4" s="49" t="str">
        <f>IF(C4&gt;0.6,"Valid","Tidak Valid")</f>
        <v>Valid</v>
      </c>
      <c r="G4" s="93">
        <v>0.99999999999999956</v>
      </c>
      <c r="H4" s="49" t="str">
        <f>IF(G4&gt;0.7,"Valid","Tidak Valid")</f>
        <v>Valid</v>
      </c>
      <c r="I4" s="49" t="str">
        <f>IF(G4&gt;0.6,"Valid","Tidak Valid")</f>
        <v>Valid</v>
      </c>
    </row>
    <row r="5" spans="2:9" x14ac:dyDescent="0.3">
      <c r="B5" s="47" t="s">
        <v>4</v>
      </c>
      <c r="C5" s="94">
        <v>0.67431697052244421</v>
      </c>
      <c r="D5" s="49" t="str">
        <f t="shared" ref="D5:D11" si="0">IF(C5&gt;0.7,"Valid","Tidak Valid")</f>
        <v>Tidak Valid</v>
      </c>
      <c r="E5" s="49" t="str">
        <f t="shared" ref="E5:E11" si="1">IF(C5&gt;0.6,"Valid","Tidak Valid")</f>
        <v>Valid</v>
      </c>
      <c r="G5" s="93">
        <v>0.76530853999801085</v>
      </c>
      <c r="H5" s="49" t="str">
        <f t="shared" ref="H5:H11" si="2">IF(G5&gt;0.7,"Valid","Tidak Valid")</f>
        <v>Valid</v>
      </c>
      <c r="I5" s="49" t="str">
        <f t="shared" ref="I5:I11" si="3">IF(G5&gt;0.6,"Valid","Tidak Valid")</f>
        <v>Valid</v>
      </c>
    </row>
    <row r="6" spans="2:9" x14ac:dyDescent="0.3">
      <c r="B6" s="47" t="s">
        <v>5</v>
      </c>
      <c r="C6" s="94">
        <v>0.64125916854505005</v>
      </c>
      <c r="D6" s="49" t="str">
        <f t="shared" si="0"/>
        <v>Tidak Valid</v>
      </c>
      <c r="E6" s="49" t="str">
        <f t="shared" si="1"/>
        <v>Valid</v>
      </c>
      <c r="G6" s="93">
        <v>0.76486078094728038</v>
      </c>
      <c r="H6" s="49" t="str">
        <f t="shared" si="2"/>
        <v>Valid</v>
      </c>
      <c r="I6" s="49" t="str">
        <f t="shared" si="3"/>
        <v>Valid</v>
      </c>
    </row>
    <row r="7" spans="2:9" x14ac:dyDescent="0.3">
      <c r="B7" s="47" t="s">
        <v>6</v>
      </c>
      <c r="C7" s="93">
        <v>0.75722372920498204</v>
      </c>
      <c r="D7" s="49" t="str">
        <f t="shared" si="0"/>
        <v>Valid</v>
      </c>
      <c r="E7" s="49" t="str">
        <f t="shared" si="1"/>
        <v>Valid</v>
      </c>
      <c r="G7" s="93">
        <v>0.81799321984110929</v>
      </c>
      <c r="H7" s="49" t="str">
        <f t="shared" si="2"/>
        <v>Valid</v>
      </c>
      <c r="I7" s="49" t="str">
        <f t="shared" si="3"/>
        <v>Valid</v>
      </c>
    </row>
    <row r="8" spans="2:9" x14ac:dyDescent="0.3">
      <c r="B8" s="47" t="s">
        <v>7</v>
      </c>
      <c r="C8" s="93">
        <v>0.93905048679959191</v>
      </c>
      <c r="D8" s="49" t="str">
        <f t="shared" si="0"/>
        <v>Valid</v>
      </c>
      <c r="E8" s="49" t="str">
        <f t="shared" si="1"/>
        <v>Valid</v>
      </c>
      <c r="G8" s="93">
        <v>0.95270068720470302</v>
      </c>
      <c r="H8" s="49" t="str">
        <f t="shared" si="2"/>
        <v>Valid</v>
      </c>
      <c r="I8" s="49" t="str">
        <f t="shared" si="3"/>
        <v>Valid</v>
      </c>
    </row>
    <row r="9" spans="2:9" x14ac:dyDescent="0.3">
      <c r="B9" s="47" t="s">
        <v>8</v>
      </c>
      <c r="C9" s="94">
        <v>0.63078968284631909</v>
      </c>
      <c r="D9" s="49" t="str">
        <f t="shared" si="0"/>
        <v>Tidak Valid</v>
      </c>
      <c r="E9" s="49" t="str">
        <f t="shared" si="1"/>
        <v>Valid</v>
      </c>
      <c r="G9" s="94">
        <v>0.69796410429983402</v>
      </c>
      <c r="H9" s="49" t="str">
        <f t="shared" si="2"/>
        <v>Tidak Valid</v>
      </c>
      <c r="I9" s="49" t="str">
        <f t="shared" si="3"/>
        <v>Valid</v>
      </c>
    </row>
    <row r="10" spans="2:9" x14ac:dyDescent="0.3">
      <c r="B10" s="47" t="s">
        <v>9</v>
      </c>
      <c r="C10" s="93">
        <v>0.77493809535331837</v>
      </c>
      <c r="D10" s="49" t="str">
        <f t="shared" si="0"/>
        <v>Valid</v>
      </c>
      <c r="E10" s="49" t="str">
        <f t="shared" si="1"/>
        <v>Valid</v>
      </c>
      <c r="G10" s="93">
        <v>0.84525862612850144</v>
      </c>
      <c r="H10" s="49" t="str">
        <f t="shared" si="2"/>
        <v>Valid</v>
      </c>
      <c r="I10" s="49" t="str">
        <f t="shared" si="3"/>
        <v>Valid</v>
      </c>
    </row>
    <row r="11" spans="2:9" x14ac:dyDescent="0.3">
      <c r="B11" s="47" t="s">
        <v>10</v>
      </c>
      <c r="C11" s="93">
        <v>0.87596101298371709</v>
      </c>
      <c r="D11" s="49" t="str">
        <f t="shared" si="0"/>
        <v>Valid</v>
      </c>
      <c r="E11" s="49" t="str">
        <f t="shared" si="1"/>
        <v>Valid</v>
      </c>
      <c r="G11" s="93">
        <v>0.90148699370103169</v>
      </c>
      <c r="H11" s="49" t="str">
        <f t="shared" si="2"/>
        <v>Valid</v>
      </c>
      <c r="I11" s="49" t="str">
        <f t="shared" si="3"/>
        <v>Valid</v>
      </c>
    </row>
    <row r="13" spans="2:9" ht="16.8" customHeight="1" x14ac:dyDescent="0.3">
      <c r="B13" s="1" t="s">
        <v>183</v>
      </c>
    </row>
    <row r="14" spans="2:9" x14ac:dyDescent="0.3">
      <c r="B14" s="47" t="s">
        <v>16</v>
      </c>
      <c r="C14" s="47" t="s">
        <v>69</v>
      </c>
      <c r="D14" s="48" t="s">
        <v>72</v>
      </c>
      <c r="E14" s="48" t="s">
        <v>73</v>
      </c>
      <c r="G14" s="47" t="s">
        <v>70</v>
      </c>
      <c r="H14" s="48" t="s">
        <v>72</v>
      </c>
      <c r="I14" s="48" t="s">
        <v>74</v>
      </c>
    </row>
    <row r="15" spans="2:9" x14ac:dyDescent="0.3">
      <c r="B15" s="47" t="s">
        <v>3</v>
      </c>
      <c r="C15" s="97">
        <v>1</v>
      </c>
      <c r="D15" s="49" t="str">
        <f>IF(C15&gt;0.7,"Valid","Tidak Valid")</f>
        <v>Valid</v>
      </c>
      <c r="E15" s="49" t="str">
        <f>IF(C15&gt;0.6,"Valid","Tidak Valid")</f>
        <v>Valid</v>
      </c>
      <c r="G15" s="97">
        <v>0.99999999999999956</v>
      </c>
      <c r="H15" s="49" t="str">
        <f>IF(G15&gt;0.7,"Valid","Tidak Valid")</f>
        <v>Valid</v>
      </c>
      <c r="I15" s="49" t="str">
        <f>IF(G15&gt;0.6,"Valid","Tidak Valid")</f>
        <v>Valid</v>
      </c>
    </row>
    <row r="16" spans="2:9" x14ac:dyDescent="0.3">
      <c r="B16" s="47" t="s">
        <v>4</v>
      </c>
      <c r="C16" s="97">
        <v>0.73822787026321657</v>
      </c>
      <c r="D16" s="49" t="str">
        <f t="shared" ref="D16:D22" si="4">IF(C16&gt;0.7,"Valid","Tidak Valid")</f>
        <v>Valid</v>
      </c>
      <c r="E16" s="49" t="str">
        <f t="shared" ref="E16:E22" si="5">IF(C16&gt;0.6,"Valid","Tidak Valid")</f>
        <v>Valid</v>
      </c>
      <c r="G16" s="97">
        <v>0.81727458943906728</v>
      </c>
      <c r="H16" s="49" t="str">
        <f t="shared" ref="H16:H22" si="6">IF(G16&gt;0.7,"Valid","Tidak Valid")</f>
        <v>Valid</v>
      </c>
      <c r="I16" s="49" t="str">
        <f t="shared" ref="I16:I22" si="7">IF(G16&gt;0.6,"Valid","Tidak Valid")</f>
        <v>Valid</v>
      </c>
    </row>
    <row r="17" spans="2:9" x14ac:dyDescent="0.3">
      <c r="B17" s="47" t="s">
        <v>5</v>
      </c>
      <c r="C17" s="96">
        <v>0.6707715372449552</v>
      </c>
      <c r="D17" s="49" t="str">
        <f t="shared" si="4"/>
        <v>Tidak Valid</v>
      </c>
      <c r="E17" s="49" t="str">
        <f t="shared" si="5"/>
        <v>Valid</v>
      </c>
      <c r="G17" s="97">
        <v>0.79734549016234557</v>
      </c>
      <c r="H17" s="49" t="str">
        <f t="shared" si="6"/>
        <v>Valid</v>
      </c>
      <c r="I17" s="49" t="str">
        <f t="shared" si="7"/>
        <v>Valid</v>
      </c>
    </row>
    <row r="18" spans="2:9" x14ac:dyDescent="0.3">
      <c r="B18" s="47" t="s">
        <v>6</v>
      </c>
      <c r="C18" s="97">
        <v>0.81519522168479075</v>
      </c>
      <c r="D18" s="49" t="str">
        <f t="shared" si="4"/>
        <v>Valid</v>
      </c>
      <c r="E18" s="49" t="str">
        <f t="shared" si="5"/>
        <v>Valid</v>
      </c>
      <c r="G18" s="97">
        <v>0.86625106069892222</v>
      </c>
      <c r="H18" s="49" t="str">
        <f t="shared" si="6"/>
        <v>Valid</v>
      </c>
      <c r="I18" s="49" t="str">
        <f t="shared" si="7"/>
        <v>Valid</v>
      </c>
    </row>
    <row r="19" spans="2:9" x14ac:dyDescent="0.3">
      <c r="B19" s="47" t="s">
        <v>7</v>
      </c>
      <c r="C19" s="97">
        <v>0.93905048679959191</v>
      </c>
      <c r="D19" s="49" t="str">
        <f t="shared" si="4"/>
        <v>Valid</v>
      </c>
      <c r="E19" s="49" t="str">
        <f t="shared" si="5"/>
        <v>Valid</v>
      </c>
      <c r="G19" s="97">
        <v>0.952502970772234</v>
      </c>
      <c r="H19" s="49" t="str">
        <f t="shared" si="6"/>
        <v>Valid</v>
      </c>
      <c r="I19" s="49" t="str">
        <f t="shared" si="7"/>
        <v>Valid</v>
      </c>
    </row>
    <row r="20" spans="2:9" x14ac:dyDescent="0.3">
      <c r="B20" s="47" t="s">
        <v>8</v>
      </c>
      <c r="C20" s="96">
        <v>0.4373970133707768</v>
      </c>
      <c r="D20" s="49" t="str">
        <f t="shared" si="4"/>
        <v>Tidak Valid</v>
      </c>
      <c r="E20" s="49" t="str">
        <f t="shared" si="5"/>
        <v>Tidak Valid</v>
      </c>
      <c r="G20" s="97">
        <v>0.73149196671875616</v>
      </c>
      <c r="H20" s="49" t="str">
        <f t="shared" si="6"/>
        <v>Valid</v>
      </c>
      <c r="I20" s="49" t="str">
        <f t="shared" si="7"/>
        <v>Valid</v>
      </c>
    </row>
    <row r="21" spans="2:9" x14ac:dyDescent="0.3">
      <c r="B21" s="47" t="s">
        <v>9</v>
      </c>
      <c r="C21" s="97">
        <v>0.83107609202095145</v>
      </c>
      <c r="D21" s="49" t="str">
        <f t="shared" si="4"/>
        <v>Valid</v>
      </c>
      <c r="E21" s="49" t="str">
        <f t="shared" si="5"/>
        <v>Valid</v>
      </c>
      <c r="G21" s="97">
        <v>0.88659102442453741</v>
      </c>
      <c r="H21" s="49" t="str">
        <f t="shared" si="6"/>
        <v>Valid</v>
      </c>
      <c r="I21" s="49" t="str">
        <f t="shared" si="7"/>
        <v>Valid</v>
      </c>
    </row>
    <row r="22" spans="2:9" x14ac:dyDescent="0.3">
      <c r="B22" s="47" t="s">
        <v>10</v>
      </c>
      <c r="C22" s="97">
        <v>0.88899032271262635</v>
      </c>
      <c r="D22" s="49" t="str">
        <f t="shared" si="4"/>
        <v>Valid</v>
      </c>
      <c r="E22" s="49" t="str">
        <f t="shared" si="5"/>
        <v>Valid</v>
      </c>
      <c r="G22" s="97">
        <v>0.9110480036554568</v>
      </c>
      <c r="H22" s="49" t="str">
        <f t="shared" si="6"/>
        <v>Valid</v>
      </c>
      <c r="I22" s="49" t="str">
        <f t="shared" si="7"/>
        <v>Valid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5"/>
  <sheetViews>
    <sheetView showGridLines="0" topLeftCell="A55" zoomScale="70" zoomScaleNormal="70" workbookViewId="0">
      <selection activeCell="P82" sqref="P82"/>
    </sheetView>
  </sheetViews>
  <sheetFormatPr defaultRowHeight="15.6" x14ac:dyDescent="0.3"/>
  <cols>
    <col min="1" max="1" width="8.88671875" style="14"/>
    <col min="2" max="2" width="12.5546875" style="14" customWidth="1"/>
    <col min="3" max="3" width="11.33203125" style="56" customWidth="1"/>
    <col min="4" max="4" width="11.33203125" style="57" customWidth="1"/>
    <col min="5" max="10" width="11.33203125" style="56" customWidth="1"/>
    <col min="11" max="12" width="10.6640625" style="14" customWidth="1"/>
    <col min="13" max="14" width="8.88671875" style="14"/>
    <col min="15" max="18" width="11.77734375" style="14" customWidth="1"/>
    <col min="19" max="19" width="8.88671875" style="14" customWidth="1"/>
    <col min="20" max="20" width="12.77734375" style="14" customWidth="1"/>
    <col min="21" max="22" width="8.88671875" style="14" customWidth="1"/>
    <col min="23" max="23" width="10.33203125" style="14" customWidth="1"/>
    <col min="24" max="25" width="8.88671875" style="14" customWidth="1"/>
    <col min="26" max="16384" width="8.88671875" style="14"/>
  </cols>
  <sheetData>
    <row r="1" spans="2:18" x14ac:dyDescent="0.3">
      <c r="B1" s="11" t="s">
        <v>83</v>
      </c>
      <c r="M1" s="56"/>
      <c r="O1" s="11" t="s">
        <v>179</v>
      </c>
      <c r="P1" s="56"/>
      <c r="Q1" s="57"/>
      <c r="R1" s="56"/>
    </row>
    <row r="2" spans="2:18" ht="31.2" x14ac:dyDescent="0.3">
      <c r="B2"/>
      <c r="C2" s="53" t="s">
        <v>75</v>
      </c>
      <c r="D2" s="22" t="s">
        <v>80</v>
      </c>
      <c r="E2" s="53" t="s">
        <v>76</v>
      </c>
      <c r="M2" s="56"/>
      <c r="O2"/>
      <c r="P2" s="53" t="s">
        <v>75</v>
      </c>
      <c r="Q2" s="22" t="s">
        <v>80</v>
      </c>
      <c r="R2" s="53" t="s">
        <v>76</v>
      </c>
    </row>
    <row r="3" spans="2:18" x14ac:dyDescent="0.3">
      <c r="B3" s="50" t="s">
        <v>3</v>
      </c>
      <c r="C3" s="54">
        <v>6.4993092393338808E-2</v>
      </c>
      <c r="D3" s="55" t="s">
        <v>79</v>
      </c>
      <c r="E3" s="54">
        <v>-6.5907874671593536E-2</v>
      </c>
      <c r="M3" s="56"/>
      <c r="O3" s="50" t="s">
        <v>3</v>
      </c>
      <c r="P3" s="54">
        <v>8.4080071914488672E-2</v>
      </c>
      <c r="Q3" s="55" t="s">
        <v>79</v>
      </c>
      <c r="R3" s="41">
        <v>-4.414871801748288E-2</v>
      </c>
    </row>
    <row r="4" spans="2:18" x14ac:dyDescent="0.3">
      <c r="B4" s="50" t="s">
        <v>10</v>
      </c>
      <c r="C4" s="54">
        <v>0.52892416168775558</v>
      </c>
      <c r="D4" s="55" t="s">
        <v>78</v>
      </c>
      <c r="E4" s="54">
        <v>0.47350347482749156</v>
      </c>
      <c r="M4" s="56"/>
      <c r="O4" s="50" t="s">
        <v>10</v>
      </c>
      <c r="P4" s="54">
        <v>0.49957446631778213</v>
      </c>
      <c r="Q4" s="55" t="s">
        <v>78</v>
      </c>
      <c r="R4" s="41">
        <v>0.44070087411987413</v>
      </c>
    </row>
    <row r="5" spans="2:18" x14ac:dyDescent="0.3">
      <c r="M5" s="56"/>
      <c r="P5" s="56"/>
      <c r="Q5" s="57"/>
      <c r="R5" s="56"/>
    </row>
    <row r="6" spans="2:18" x14ac:dyDescent="0.3">
      <c r="B6" s="11" t="s">
        <v>81</v>
      </c>
      <c r="M6" s="56"/>
      <c r="O6" s="11" t="s">
        <v>81</v>
      </c>
      <c r="P6" s="56"/>
      <c r="Q6" s="57"/>
      <c r="R6" s="56"/>
    </row>
    <row r="7" spans="2:18" x14ac:dyDescent="0.3">
      <c r="B7" s="51">
        <v>0.75</v>
      </c>
      <c r="C7" s="57" t="s">
        <v>77</v>
      </c>
      <c r="M7" s="56"/>
      <c r="O7" s="51">
        <v>0.75</v>
      </c>
      <c r="P7" s="57" t="s">
        <v>77</v>
      </c>
      <c r="Q7" s="57"/>
      <c r="R7" s="56"/>
    </row>
    <row r="8" spans="2:18" x14ac:dyDescent="0.3">
      <c r="B8" s="52">
        <v>0.5</v>
      </c>
      <c r="C8" s="57" t="s">
        <v>78</v>
      </c>
      <c r="M8" s="56"/>
      <c r="O8" s="52">
        <v>0.5</v>
      </c>
      <c r="P8" s="57" t="s">
        <v>78</v>
      </c>
      <c r="Q8" s="57"/>
      <c r="R8" s="56"/>
    </row>
    <row r="9" spans="2:18" x14ac:dyDescent="0.3">
      <c r="B9" s="51">
        <v>0.25</v>
      </c>
      <c r="C9" s="57" t="s">
        <v>79</v>
      </c>
      <c r="M9" s="56"/>
      <c r="O9" s="51">
        <v>0.25</v>
      </c>
      <c r="P9" s="57" t="s">
        <v>79</v>
      </c>
      <c r="Q9" s="57"/>
      <c r="R9" s="56"/>
    </row>
    <row r="10" spans="2:18" x14ac:dyDescent="0.3">
      <c r="M10" s="56"/>
      <c r="P10" s="56"/>
      <c r="Q10" s="57"/>
      <c r="R10" s="56"/>
    </row>
    <row r="11" spans="2:18" x14ac:dyDescent="0.3">
      <c r="B11" s="11" t="s">
        <v>82</v>
      </c>
      <c r="M11" s="56"/>
      <c r="O11" s="11" t="s">
        <v>82</v>
      </c>
      <c r="P11" s="56"/>
      <c r="Q11" s="57"/>
      <c r="R11" s="56"/>
    </row>
    <row r="12" spans="2:18" x14ac:dyDescent="0.3">
      <c r="B12" s="51">
        <v>0.67</v>
      </c>
      <c r="C12" s="57" t="s">
        <v>77</v>
      </c>
      <c r="M12" s="56"/>
      <c r="O12" s="51">
        <v>0.67</v>
      </c>
      <c r="P12" s="57" t="s">
        <v>77</v>
      </c>
      <c r="Q12" s="57"/>
      <c r="R12" s="56"/>
    </row>
    <row r="13" spans="2:18" x14ac:dyDescent="0.3">
      <c r="B13" s="51">
        <v>0.33</v>
      </c>
      <c r="C13" s="57" t="s">
        <v>78</v>
      </c>
      <c r="M13" s="56"/>
      <c r="O13" s="51">
        <v>0.33</v>
      </c>
      <c r="P13" s="57" t="s">
        <v>78</v>
      </c>
      <c r="Q13" s="57"/>
      <c r="R13" s="56"/>
    </row>
    <row r="14" spans="2:18" x14ac:dyDescent="0.3">
      <c r="B14" s="51">
        <v>0.19</v>
      </c>
      <c r="C14" s="57" t="s">
        <v>79</v>
      </c>
      <c r="M14" s="56"/>
      <c r="O14" s="51">
        <v>0.19</v>
      </c>
      <c r="P14" s="57" t="s">
        <v>79</v>
      </c>
      <c r="Q14" s="57"/>
      <c r="R14" s="56"/>
    </row>
    <row r="15" spans="2:18" x14ac:dyDescent="0.3">
      <c r="M15" s="56"/>
      <c r="P15" s="56"/>
      <c r="Q15" s="57"/>
      <c r="R15" s="56"/>
    </row>
    <row r="16" spans="2:18" x14ac:dyDescent="0.3">
      <c r="B16" s="11" t="s">
        <v>84</v>
      </c>
      <c r="M16" s="56"/>
      <c r="O16" s="11" t="s">
        <v>181</v>
      </c>
      <c r="P16" s="56"/>
      <c r="Q16" s="57"/>
      <c r="R16" s="56"/>
    </row>
    <row r="17" spans="2:23" x14ac:dyDescent="0.3">
      <c r="B17" s="14" t="s">
        <v>85</v>
      </c>
      <c r="M17" s="56"/>
      <c r="O17" s="14" t="s">
        <v>85</v>
      </c>
      <c r="P17" s="56"/>
      <c r="Q17" s="57"/>
      <c r="R17" s="56"/>
    </row>
    <row r="18" spans="2:23" x14ac:dyDescent="0.3">
      <c r="B18" s="14" t="s">
        <v>186</v>
      </c>
      <c r="M18" s="56"/>
      <c r="O18" s="14" t="s">
        <v>188</v>
      </c>
      <c r="P18" s="56"/>
      <c r="Q18" s="57"/>
      <c r="R18" s="56"/>
    </row>
    <row r="19" spans="2:23" x14ac:dyDescent="0.3">
      <c r="B19" s="14" t="s">
        <v>86</v>
      </c>
      <c r="C19" s="56">
        <f>1-((1-C3*C3)*(1-C4*C4))</f>
        <v>0.28280313283639857</v>
      </c>
      <c r="D19" s="57" t="s">
        <v>78</v>
      </c>
      <c r="M19" s="56"/>
      <c r="O19" s="14" t="s">
        <v>86</v>
      </c>
      <c r="P19" s="56">
        <f>1-((1-P3*P3)*(1-P4*P4))</f>
        <v>0.25487974827913007</v>
      </c>
      <c r="Q19" s="57" t="s">
        <v>78</v>
      </c>
      <c r="R19" s="56"/>
    </row>
    <row r="20" spans="2:23" x14ac:dyDescent="0.3">
      <c r="M20" s="56"/>
      <c r="P20" s="56"/>
      <c r="Q20" s="57"/>
      <c r="R20" s="56"/>
    </row>
    <row r="21" spans="2:23" x14ac:dyDescent="0.3">
      <c r="B21" s="14" t="s">
        <v>87</v>
      </c>
      <c r="M21" s="56"/>
      <c r="O21" s="14" t="s">
        <v>87</v>
      </c>
      <c r="P21" s="56"/>
      <c r="Q21" s="57"/>
      <c r="R21" s="56"/>
    </row>
    <row r="22" spans="2:23" x14ac:dyDescent="0.3">
      <c r="B22" s="14" t="s">
        <v>88</v>
      </c>
      <c r="M22" s="56"/>
      <c r="O22" s="14" t="s">
        <v>88</v>
      </c>
      <c r="P22" s="56"/>
      <c r="Q22" s="57"/>
      <c r="R22" s="56"/>
    </row>
    <row r="23" spans="2:23" x14ac:dyDescent="0.3">
      <c r="B23" s="11" t="s">
        <v>89</v>
      </c>
      <c r="M23" s="56"/>
      <c r="O23" s="11" t="s">
        <v>89</v>
      </c>
      <c r="P23" s="56"/>
      <c r="Q23" s="57"/>
      <c r="R23" s="56"/>
    </row>
    <row r="24" spans="2:23" x14ac:dyDescent="0.3">
      <c r="B24" s="51">
        <v>0.02</v>
      </c>
      <c r="C24" s="57" t="s">
        <v>79</v>
      </c>
      <c r="M24" s="56"/>
      <c r="O24" s="51">
        <v>0.02</v>
      </c>
      <c r="P24" s="57" t="s">
        <v>79</v>
      </c>
      <c r="Q24" s="57"/>
      <c r="R24" s="56"/>
    </row>
    <row r="25" spans="2:23" x14ac:dyDescent="0.3">
      <c r="B25" s="51">
        <v>0.15</v>
      </c>
      <c r="C25" s="57" t="s">
        <v>78</v>
      </c>
      <c r="M25" s="56"/>
      <c r="O25" s="51">
        <v>0.15</v>
      </c>
      <c r="P25" s="57" t="s">
        <v>78</v>
      </c>
      <c r="Q25" s="57"/>
      <c r="R25" s="56"/>
    </row>
    <row r="26" spans="2:23" x14ac:dyDescent="0.3">
      <c r="B26" s="51">
        <v>0.35</v>
      </c>
      <c r="C26" s="57" t="s">
        <v>77</v>
      </c>
      <c r="M26" s="56"/>
      <c r="O26" s="51">
        <v>0.35</v>
      </c>
      <c r="P26" s="57" t="s">
        <v>77</v>
      </c>
      <c r="Q26" s="57"/>
      <c r="R26" s="56"/>
    </row>
    <row r="28" spans="2:23" x14ac:dyDescent="0.3">
      <c r="B28" s="11" t="s">
        <v>90</v>
      </c>
      <c r="O28" s="11" t="s">
        <v>180</v>
      </c>
      <c r="P28" s="56"/>
      <c r="Q28" s="57"/>
      <c r="R28" s="56"/>
      <c r="S28" s="56"/>
      <c r="T28" s="56"/>
      <c r="U28" s="56"/>
      <c r="V28" s="56"/>
      <c r="W28" s="56"/>
    </row>
    <row r="29" spans="2:23" ht="47.4" thickBot="1" x14ac:dyDescent="0.35">
      <c r="B29" s="16" t="s">
        <v>16</v>
      </c>
      <c r="C29" s="63" t="s">
        <v>3</v>
      </c>
      <c r="D29" s="59" t="s">
        <v>4</v>
      </c>
      <c r="E29" s="59" t="s">
        <v>5</v>
      </c>
      <c r="F29" s="59" t="s">
        <v>6</v>
      </c>
      <c r="G29" s="59" t="s">
        <v>7</v>
      </c>
      <c r="H29" s="59" t="s">
        <v>8</v>
      </c>
      <c r="I29" s="59" t="s">
        <v>9</v>
      </c>
      <c r="J29" s="59" t="s">
        <v>10</v>
      </c>
      <c r="O29" s="16" t="s">
        <v>16</v>
      </c>
      <c r="P29" s="63" t="s">
        <v>3</v>
      </c>
      <c r="Q29" s="59" t="s">
        <v>4</v>
      </c>
      <c r="R29" s="59" t="s">
        <v>5</v>
      </c>
      <c r="S29" s="59" t="s">
        <v>6</v>
      </c>
      <c r="T29" s="59" t="s">
        <v>7</v>
      </c>
      <c r="U29" s="59" t="s">
        <v>8</v>
      </c>
      <c r="V29" s="59" t="s">
        <v>9</v>
      </c>
      <c r="W29" s="59" t="s">
        <v>10</v>
      </c>
    </row>
    <row r="30" spans="2:23" x14ac:dyDescent="0.3">
      <c r="B30" s="24" t="s">
        <v>3</v>
      </c>
      <c r="C30" s="64" t="s">
        <v>16</v>
      </c>
      <c r="D30" s="61" t="s">
        <v>16</v>
      </c>
      <c r="E30" s="58" t="s">
        <v>16</v>
      </c>
      <c r="F30" s="58" t="s">
        <v>16</v>
      </c>
      <c r="G30" s="58" t="s">
        <v>16</v>
      </c>
      <c r="H30" s="58" t="s">
        <v>16</v>
      </c>
      <c r="I30" s="58" t="s">
        <v>16</v>
      </c>
      <c r="J30" s="58" t="s">
        <v>16</v>
      </c>
      <c r="O30" s="24" t="s">
        <v>3</v>
      </c>
      <c r="P30" s="64" t="s">
        <v>16</v>
      </c>
      <c r="Q30" s="61" t="s">
        <v>16</v>
      </c>
      <c r="R30" s="58" t="s">
        <v>16</v>
      </c>
      <c r="S30" s="58" t="s">
        <v>16</v>
      </c>
      <c r="T30" s="58" t="s">
        <v>16</v>
      </c>
      <c r="U30" s="58" t="s">
        <v>16</v>
      </c>
      <c r="V30" s="58" t="s">
        <v>16</v>
      </c>
      <c r="W30" s="58" t="s">
        <v>16</v>
      </c>
    </row>
    <row r="31" spans="2:23" x14ac:dyDescent="0.3">
      <c r="B31" s="24" t="s">
        <v>4</v>
      </c>
      <c r="C31" s="65">
        <v>2.5434722937412342E-2</v>
      </c>
      <c r="D31" s="62" t="s">
        <v>16</v>
      </c>
      <c r="E31" s="60" t="s">
        <v>16</v>
      </c>
      <c r="F31" s="60" t="s">
        <v>16</v>
      </c>
      <c r="G31" s="60" t="s">
        <v>16</v>
      </c>
      <c r="H31" s="60" t="s">
        <v>16</v>
      </c>
      <c r="I31" s="60" t="s">
        <v>16</v>
      </c>
      <c r="J31" s="68">
        <v>1.5295562902363467E-3</v>
      </c>
      <c r="O31" s="24" t="s">
        <v>4</v>
      </c>
      <c r="P31" s="65">
        <v>2.4114006436049818E-2</v>
      </c>
      <c r="Q31" s="62" t="s">
        <v>16</v>
      </c>
      <c r="R31" s="60" t="s">
        <v>16</v>
      </c>
      <c r="S31" s="60" t="s">
        <v>16</v>
      </c>
      <c r="T31" s="60" t="s">
        <v>16</v>
      </c>
      <c r="U31" s="60" t="s">
        <v>16</v>
      </c>
      <c r="V31" s="60" t="s">
        <v>16</v>
      </c>
      <c r="W31" s="60">
        <v>3.1616010410906448E-3</v>
      </c>
    </row>
    <row r="32" spans="2:23" x14ac:dyDescent="0.3">
      <c r="B32" s="24" t="s">
        <v>5</v>
      </c>
      <c r="C32" s="65">
        <v>2.9901256173119593E-4</v>
      </c>
      <c r="D32" s="62" t="s">
        <v>16</v>
      </c>
      <c r="E32" s="60" t="s">
        <v>16</v>
      </c>
      <c r="F32" s="60" t="s">
        <v>16</v>
      </c>
      <c r="G32" s="60" t="s">
        <v>16</v>
      </c>
      <c r="H32" s="60" t="s">
        <v>16</v>
      </c>
      <c r="I32" s="60" t="s">
        <v>16</v>
      </c>
      <c r="J32" s="68">
        <v>9.8816942554255209E-3</v>
      </c>
      <c r="O32" s="24" t="s">
        <v>5</v>
      </c>
      <c r="P32" s="65">
        <v>3.6527966041010007E-4</v>
      </c>
      <c r="Q32" s="62" t="s">
        <v>16</v>
      </c>
      <c r="R32" s="60" t="s">
        <v>16</v>
      </c>
      <c r="S32" s="60" t="s">
        <v>16</v>
      </c>
      <c r="T32" s="60" t="s">
        <v>16</v>
      </c>
      <c r="U32" s="60" t="s">
        <v>16</v>
      </c>
      <c r="V32" s="60" t="s">
        <v>16</v>
      </c>
      <c r="W32" s="60">
        <v>1.1606426854584653E-2</v>
      </c>
    </row>
    <row r="33" spans="2:23" x14ac:dyDescent="0.3">
      <c r="B33" s="24" t="s">
        <v>6</v>
      </c>
      <c r="C33" s="65">
        <v>5.6663040510333395E-3</v>
      </c>
      <c r="D33" s="62" t="s">
        <v>16</v>
      </c>
      <c r="E33" s="60" t="s">
        <v>16</v>
      </c>
      <c r="F33" s="60" t="s">
        <v>16</v>
      </c>
      <c r="G33" s="60" t="s">
        <v>16</v>
      </c>
      <c r="H33" s="60" t="s">
        <v>16</v>
      </c>
      <c r="I33" s="60" t="s">
        <v>16</v>
      </c>
      <c r="J33" s="68">
        <v>0.3013050962919977</v>
      </c>
      <c r="O33" s="24" t="s">
        <v>6</v>
      </c>
      <c r="P33" s="65">
        <v>1.4564060625720309E-2</v>
      </c>
      <c r="Q33" s="62" t="s">
        <v>16</v>
      </c>
      <c r="R33" s="60" t="s">
        <v>16</v>
      </c>
      <c r="S33" s="60" t="s">
        <v>16</v>
      </c>
      <c r="T33" s="60" t="s">
        <v>16</v>
      </c>
      <c r="U33" s="60" t="s">
        <v>16</v>
      </c>
      <c r="V33" s="60" t="s">
        <v>16</v>
      </c>
      <c r="W33" s="60">
        <v>0.22815283538046513</v>
      </c>
    </row>
    <row r="34" spans="2:23" x14ac:dyDescent="0.3">
      <c r="B34" s="24" t="s">
        <v>7</v>
      </c>
      <c r="C34" s="65">
        <v>3.776275768512082E-3</v>
      </c>
      <c r="D34" s="62" t="s">
        <v>16</v>
      </c>
      <c r="E34" s="60" t="s">
        <v>16</v>
      </c>
      <c r="F34" s="60" t="s">
        <v>16</v>
      </c>
      <c r="G34" s="60" t="s">
        <v>16</v>
      </c>
      <c r="H34" s="60" t="s">
        <v>16</v>
      </c>
      <c r="I34" s="60" t="s">
        <v>16</v>
      </c>
      <c r="J34" s="69">
        <v>3.8149358751098643E-2</v>
      </c>
      <c r="O34" s="24" t="s">
        <v>7</v>
      </c>
      <c r="P34" s="65">
        <v>3.7336447789978861E-3</v>
      </c>
      <c r="Q34" s="62" t="s">
        <v>16</v>
      </c>
      <c r="R34" s="60" t="s">
        <v>16</v>
      </c>
      <c r="S34" s="60" t="s">
        <v>16</v>
      </c>
      <c r="T34" s="60" t="s">
        <v>16</v>
      </c>
      <c r="U34" s="60" t="s">
        <v>16</v>
      </c>
      <c r="V34" s="60" t="s">
        <v>16</v>
      </c>
      <c r="W34" s="69">
        <v>2.0459244234949117E-2</v>
      </c>
    </row>
    <row r="35" spans="2:23" x14ac:dyDescent="0.3">
      <c r="B35" s="24" t="s">
        <v>8</v>
      </c>
      <c r="C35" s="65">
        <v>1.2327497686857682E-3</v>
      </c>
      <c r="D35" s="62" t="s">
        <v>16</v>
      </c>
      <c r="E35" s="60" t="s">
        <v>16</v>
      </c>
      <c r="F35" s="60" t="s">
        <v>16</v>
      </c>
      <c r="G35" s="60" t="s">
        <v>16</v>
      </c>
      <c r="H35" s="60" t="s">
        <v>16</v>
      </c>
      <c r="I35" s="60" t="s">
        <v>16</v>
      </c>
      <c r="J35" s="68">
        <v>9.4900235365680751E-4</v>
      </c>
      <c r="O35" s="24" t="s">
        <v>8</v>
      </c>
      <c r="P35" s="65">
        <v>9.7301124743177959E-3</v>
      </c>
      <c r="Q35" s="62" t="s">
        <v>16</v>
      </c>
      <c r="R35" s="60" t="s">
        <v>16</v>
      </c>
      <c r="S35" s="60" t="s">
        <v>16</v>
      </c>
      <c r="T35" s="60" t="s">
        <v>16</v>
      </c>
      <c r="U35" s="60" t="s">
        <v>16</v>
      </c>
      <c r="V35" s="60" t="s">
        <v>16</v>
      </c>
      <c r="W35" s="60">
        <v>1.5687621385430298E-2</v>
      </c>
    </row>
    <row r="36" spans="2:23" x14ac:dyDescent="0.3">
      <c r="B36" s="24" t="s">
        <v>9</v>
      </c>
      <c r="C36" s="65">
        <v>4.9034137382290783E-3</v>
      </c>
      <c r="D36" s="62" t="s">
        <v>16</v>
      </c>
      <c r="E36" s="60" t="s">
        <v>16</v>
      </c>
      <c r="F36" s="60" t="s">
        <v>16</v>
      </c>
      <c r="G36" s="60" t="s">
        <v>16</v>
      </c>
      <c r="H36" s="60" t="s">
        <v>16</v>
      </c>
      <c r="I36" s="60" t="s">
        <v>16</v>
      </c>
      <c r="J36" s="60">
        <v>3.3498696802728768E-5</v>
      </c>
      <c r="O36" s="24" t="s">
        <v>9</v>
      </c>
      <c r="P36" s="65">
        <v>2.1882480328267867E-2</v>
      </c>
      <c r="Q36" s="62" t="s">
        <v>16</v>
      </c>
      <c r="R36" s="60" t="s">
        <v>16</v>
      </c>
      <c r="S36" s="60" t="s">
        <v>16</v>
      </c>
      <c r="T36" s="60" t="s">
        <v>16</v>
      </c>
      <c r="U36" s="60" t="s">
        <v>16</v>
      </c>
      <c r="V36" s="60" t="s">
        <v>16</v>
      </c>
      <c r="W36" s="60">
        <v>2.0275114159729315E-4</v>
      </c>
    </row>
    <row r="37" spans="2:23" ht="16.2" thickBot="1" x14ac:dyDescent="0.35">
      <c r="B37" s="24" t="s">
        <v>10</v>
      </c>
      <c r="C37" s="66">
        <v>8.9363691396992361E-3</v>
      </c>
      <c r="D37" s="62" t="s">
        <v>16</v>
      </c>
      <c r="E37" s="60" t="s">
        <v>16</v>
      </c>
      <c r="F37" s="60" t="s">
        <v>16</v>
      </c>
      <c r="G37" s="60" t="s">
        <v>16</v>
      </c>
      <c r="H37" s="60" t="s">
        <v>16</v>
      </c>
      <c r="I37" s="60" t="s">
        <v>16</v>
      </c>
      <c r="J37" s="60" t="s">
        <v>16</v>
      </c>
      <c r="O37" s="24" t="s">
        <v>10</v>
      </c>
      <c r="P37" s="66">
        <v>1.297146606092695E-2</v>
      </c>
      <c r="Q37" s="62" t="s">
        <v>16</v>
      </c>
      <c r="R37" s="60" t="s">
        <v>16</v>
      </c>
      <c r="S37" s="60" t="s">
        <v>16</v>
      </c>
      <c r="T37" s="60" t="s">
        <v>16</v>
      </c>
      <c r="U37" s="60" t="s">
        <v>16</v>
      </c>
      <c r="V37" s="60" t="s">
        <v>16</v>
      </c>
      <c r="W37" s="60" t="s">
        <v>16</v>
      </c>
    </row>
    <row r="38" spans="2:23" ht="16.2" thickBot="1" x14ac:dyDescent="0.35">
      <c r="P38" s="56"/>
      <c r="Q38" s="57"/>
      <c r="R38" s="56"/>
      <c r="S38" s="56"/>
      <c r="T38" s="56"/>
      <c r="U38" s="56"/>
      <c r="V38" s="56"/>
      <c r="W38" s="56"/>
    </row>
    <row r="39" spans="2:23" ht="47.4" thickBot="1" x14ac:dyDescent="0.35">
      <c r="C39" s="67" t="s">
        <v>185</v>
      </c>
      <c r="J39" s="67" t="s">
        <v>187</v>
      </c>
      <c r="P39" s="67" t="s">
        <v>189</v>
      </c>
      <c r="Q39" s="57"/>
      <c r="R39" s="56"/>
      <c r="S39" s="56"/>
      <c r="T39" s="56"/>
      <c r="U39" s="56"/>
      <c r="V39" s="56"/>
      <c r="W39" s="67" t="s">
        <v>190</v>
      </c>
    </row>
    <row r="40" spans="2:23" x14ac:dyDescent="0.3">
      <c r="P40" s="56"/>
      <c r="Q40" s="57"/>
      <c r="R40" s="56"/>
      <c r="S40" s="56"/>
      <c r="T40" s="56"/>
      <c r="U40" s="56"/>
      <c r="V40" s="56"/>
      <c r="W40" s="56"/>
    </row>
    <row r="41" spans="2:23" x14ac:dyDescent="0.3">
      <c r="C41" s="56" t="s">
        <v>91</v>
      </c>
      <c r="P41" s="56" t="s">
        <v>91</v>
      </c>
      <c r="Q41" s="57"/>
      <c r="R41" s="56"/>
      <c r="S41" s="56"/>
      <c r="T41" s="56"/>
      <c r="U41" s="56"/>
      <c r="V41" s="56"/>
      <c r="W41" s="56"/>
    </row>
    <row r="42" spans="2:23" x14ac:dyDescent="0.3">
      <c r="C42" s="51">
        <v>0.02</v>
      </c>
      <c r="D42" s="57" t="s">
        <v>92</v>
      </c>
      <c r="P42" s="51">
        <v>0.02</v>
      </c>
      <c r="Q42" s="57" t="s">
        <v>92</v>
      </c>
      <c r="R42" s="56"/>
      <c r="S42" s="56"/>
      <c r="T42" s="56"/>
      <c r="U42" s="56"/>
      <c r="V42" s="56"/>
      <c r="W42" s="56"/>
    </row>
    <row r="43" spans="2:23" x14ac:dyDescent="0.3">
      <c r="C43" s="51">
        <v>0.15</v>
      </c>
      <c r="D43" s="57" t="s">
        <v>78</v>
      </c>
      <c r="P43" s="51">
        <v>0.15</v>
      </c>
      <c r="Q43" s="57" t="s">
        <v>78</v>
      </c>
      <c r="R43" s="56"/>
      <c r="S43" s="56"/>
      <c r="T43" s="56"/>
      <c r="U43" s="56"/>
      <c r="V43" s="56"/>
      <c r="W43" s="56"/>
    </row>
    <row r="44" spans="2:23" x14ac:dyDescent="0.3">
      <c r="C44" s="51">
        <v>0.35</v>
      </c>
      <c r="D44" s="57" t="s">
        <v>93</v>
      </c>
      <c r="P44" s="51">
        <v>0.35</v>
      </c>
      <c r="Q44" s="57" t="s">
        <v>93</v>
      </c>
      <c r="R44" s="56"/>
      <c r="S44" s="56"/>
      <c r="T44" s="56"/>
      <c r="U44" s="56"/>
      <c r="V44" s="56"/>
      <c r="W44" s="56"/>
    </row>
    <row r="47" spans="2:23" x14ac:dyDescent="0.3">
      <c r="B47" s="11" t="s">
        <v>96</v>
      </c>
      <c r="O47" s="11" t="s">
        <v>182</v>
      </c>
    </row>
    <row r="69" spans="2:19" x14ac:dyDescent="0.3">
      <c r="O69" s="70" t="s">
        <v>75</v>
      </c>
      <c r="P69" s="56"/>
      <c r="Q69" s="57"/>
      <c r="R69" s="57" t="s">
        <v>1</v>
      </c>
      <c r="S69" s="56"/>
    </row>
    <row r="70" spans="2:19" x14ac:dyDescent="0.3">
      <c r="B70" s="70" t="s">
        <v>75</v>
      </c>
      <c r="E70" s="57" t="s">
        <v>1</v>
      </c>
      <c r="O70" s="50" t="s">
        <v>3</v>
      </c>
      <c r="P70" s="54">
        <f>P3</f>
        <v>8.4080071914488672E-2</v>
      </c>
      <c r="Q70" s="57"/>
      <c r="R70" s="6" t="s">
        <v>3</v>
      </c>
      <c r="S70" s="79">
        <f>'Convergent Validity All'!O57</f>
        <v>0.99999999999999956</v>
      </c>
    </row>
    <row r="71" spans="2:19" x14ac:dyDescent="0.3">
      <c r="B71" s="50" t="s">
        <v>3</v>
      </c>
      <c r="C71" s="54">
        <f>C3</f>
        <v>6.4993092393338808E-2</v>
      </c>
      <c r="E71" s="6" t="s">
        <v>3</v>
      </c>
      <c r="F71" s="9">
        <f>'Convergent Validity All'!O4</f>
        <v>0.99999999999999956</v>
      </c>
      <c r="O71" s="50" t="s">
        <v>10</v>
      </c>
      <c r="P71" s="54">
        <f t="shared" ref="P71" si="0">P4</f>
        <v>0.49957446631778213</v>
      </c>
      <c r="Q71" s="57"/>
      <c r="R71" s="6" t="s">
        <v>4</v>
      </c>
      <c r="S71" s="79">
        <f>'Convergent Validity All'!O58</f>
        <v>0.47671466936644891</v>
      </c>
    </row>
    <row r="72" spans="2:19" x14ac:dyDescent="0.3">
      <c r="B72" s="50" t="s">
        <v>10</v>
      </c>
      <c r="C72" s="54">
        <f>C4</f>
        <v>0.52892416168775558</v>
      </c>
      <c r="E72" s="6" t="s">
        <v>4</v>
      </c>
      <c r="F72" s="9">
        <f>'Convergent Validity All'!O5</f>
        <v>0.3967043619850264</v>
      </c>
      <c r="O72" s="14" t="s">
        <v>94</v>
      </c>
      <c r="P72" s="71">
        <f>AVERAGE(P70:P71)</f>
        <v>0.29182726911613538</v>
      </c>
      <c r="Q72" s="57"/>
      <c r="R72" s="6" t="s">
        <v>5</v>
      </c>
      <c r="S72" s="79">
        <f>'Convergent Validity All'!O59</f>
        <v>0.49748994701394689</v>
      </c>
    </row>
    <row r="73" spans="2:19" x14ac:dyDescent="0.3">
      <c r="B73" s="14" t="s">
        <v>94</v>
      </c>
      <c r="C73" s="71">
        <f>AVERAGE(C71:C72)</f>
        <v>0.29695862704054721</v>
      </c>
      <c r="E73" s="6" t="s">
        <v>5</v>
      </c>
      <c r="F73" s="9">
        <f>'Convergent Validity All'!O6</f>
        <v>0.37252757506872441</v>
      </c>
      <c r="P73" s="56"/>
      <c r="Q73" s="57"/>
      <c r="R73" s="6" t="s">
        <v>6</v>
      </c>
      <c r="S73" s="79">
        <f>'Convergent Validity All'!O60</f>
        <v>0.49052659126308207</v>
      </c>
    </row>
    <row r="74" spans="2:19" x14ac:dyDescent="0.3">
      <c r="E74" s="6" t="s">
        <v>6</v>
      </c>
      <c r="F74" s="9">
        <f>'Convergent Validity All'!O7</f>
        <v>0.42352690871336535</v>
      </c>
      <c r="P74" s="56"/>
      <c r="Q74" s="57"/>
      <c r="R74" s="6" t="s">
        <v>7</v>
      </c>
      <c r="S74" s="79">
        <f>'Convergent Validity All'!O61</f>
        <v>0.80091034008042183</v>
      </c>
    </row>
    <row r="75" spans="2:19" x14ac:dyDescent="0.3">
      <c r="E75" s="6" t="s">
        <v>7</v>
      </c>
      <c r="F75" s="9">
        <f>'Convergent Validity All'!O8</f>
        <v>0.8015815537626183</v>
      </c>
      <c r="P75" s="56"/>
      <c r="Q75" s="57"/>
      <c r="R75" s="6" t="s">
        <v>8</v>
      </c>
      <c r="S75" s="79">
        <f>'Convergent Validity All'!O62</f>
        <v>0.59897284000592166</v>
      </c>
    </row>
    <row r="76" spans="2:19" x14ac:dyDescent="0.3">
      <c r="E76" s="6" t="s">
        <v>8</v>
      </c>
      <c r="F76" s="9">
        <f>'Convergent Validity All'!O9</f>
        <v>0.2237747381359857</v>
      </c>
      <c r="P76" s="56"/>
      <c r="Q76" s="57"/>
      <c r="R76" s="6" t="s">
        <v>9</v>
      </c>
      <c r="S76" s="79">
        <f>'Convergent Validity All'!O63</f>
        <v>0.66160457622389701</v>
      </c>
    </row>
    <row r="77" spans="2:19" x14ac:dyDescent="0.3">
      <c r="E77" s="6" t="s">
        <v>9</v>
      </c>
      <c r="F77" s="9">
        <f>'Convergent Validity All'!O10</f>
        <v>0.54387937227473204</v>
      </c>
      <c r="P77" s="56"/>
      <c r="Q77" s="57"/>
      <c r="R77" s="6" t="s">
        <v>10</v>
      </c>
      <c r="S77" s="79">
        <f>'Convergent Validity All'!O64</f>
        <v>0.53576448895538387</v>
      </c>
    </row>
    <row r="78" spans="2:19" x14ac:dyDescent="0.3">
      <c r="E78" s="6" t="s">
        <v>10</v>
      </c>
      <c r="F78" s="9">
        <f>'Convergent Validity All'!O11</f>
        <v>0.4897979361315431</v>
      </c>
      <c r="P78" s="56"/>
      <c r="Q78" s="57"/>
      <c r="R78" s="14" t="s">
        <v>94</v>
      </c>
      <c r="S78" s="71">
        <f>AVERAGE(S70:S77)</f>
        <v>0.63274793161363763</v>
      </c>
    </row>
    <row r="79" spans="2:19" x14ac:dyDescent="0.3">
      <c r="E79" s="14" t="s">
        <v>94</v>
      </c>
      <c r="F79" s="71">
        <f>AVERAGE(F71:F78)</f>
        <v>0.53147405575899931</v>
      </c>
      <c r="P79" s="56"/>
      <c r="Q79" s="57"/>
      <c r="R79" s="56"/>
      <c r="S79" s="56"/>
    </row>
    <row r="80" spans="2:19" x14ac:dyDescent="0.3">
      <c r="P80" s="56"/>
      <c r="Q80" s="57"/>
      <c r="R80" s="56"/>
      <c r="S80" s="56"/>
    </row>
    <row r="81" spans="2:19" x14ac:dyDescent="0.3">
      <c r="O81" s="11" t="s">
        <v>95</v>
      </c>
      <c r="P81" s="73">
        <v>0.4299</v>
      </c>
      <c r="Q81" s="74" t="s">
        <v>100</v>
      </c>
      <c r="R81" s="56"/>
      <c r="S81" s="56"/>
    </row>
    <row r="82" spans="2:19" x14ac:dyDescent="0.3">
      <c r="B82" s="11" t="s">
        <v>95</v>
      </c>
      <c r="C82" s="73">
        <v>0.39779999999999999</v>
      </c>
      <c r="D82" s="74" t="s">
        <v>100</v>
      </c>
      <c r="O82" s="14" t="s">
        <v>97</v>
      </c>
      <c r="P82" s="72">
        <v>0.1</v>
      </c>
      <c r="Q82" s="57"/>
      <c r="R82" s="56"/>
      <c r="S82" s="56"/>
    </row>
    <row r="83" spans="2:19" x14ac:dyDescent="0.3">
      <c r="B83" s="14" t="s">
        <v>97</v>
      </c>
      <c r="C83" s="72">
        <v>0.1</v>
      </c>
      <c r="O83" s="14" t="s">
        <v>98</v>
      </c>
      <c r="P83" s="72">
        <v>0.25</v>
      </c>
      <c r="Q83" s="57"/>
      <c r="R83" s="56"/>
      <c r="S83" s="56"/>
    </row>
    <row r="84" spans="2:19" x14ac:dyDescent="0.3">
      <c r="B84" s="14" t="s">
        <v>98</v>
      </c>
      <c r="C84" s="72">
        <v>0.25</v>
      </c>
      <c r="O84" s="14" t="s">
        <v>99</v>
      </c>
      <c r="P84" s="72">
        <v>0.36</v>
      </c>
      <c r="Q84" s="57"/>
      <c r="R84" s="56"/>
      <c r="S84" s="56"/>
    </row>
    <row r="85" spans="2:19" x14ac:dyDescent="0.3">
      <c r="B85" s="14" t="s">
        <v>99</v>
      </c>
      <c r="C85" s="72">
        <v>0.36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4"/>
  <sheetViews>
    <sheetView tabSelected="1" topLeftCell="E1" zoomScale="70" zoomScaleNormal="70" workbookViewId="0">
      <selection activeCell="O18" sqref="O18"/>
    </sheetView>
  </sheetViews>
  <sheetFormatPr defaultRowHeight="18" x14ac:dyDescent="0.3"/>
  <cols>
    <col min="1" max="1" width="8.88671875" style="76"/>
    <col min="2" max="2" width="17.88671875" style="76" bestFit="1" customWidth="1"/>
    <col min="3" max="4" width="8.88671875" style="76"/>
    <col min="5" max="5" width="60.33203125" style="87" customWidth="1"/>
    <col min="6" max="10" width="16.21875" style="87" customWidth="1"/>
    <col min="11" max="11" width="2" style="76" customWidth="1"/>
    <col min="12" max="12" width="18.5546875" style="76" bestFit="1" customWidth="1"/>
    <col min="13" max="14" width="8.88671875" style="76"/>
    <col min="15" max="15" width="53.33203125" style="76" customWidth="1"/>
    <col min="16" max="20" width="26.33203125" style="76" customWidth="1"/>
    <col min="21" max="21" width="3.5546875" style="76" customWidth="1"/>
    <col min="22" max="22" width="29.6640625" style="76" customWidth="1"/>
    <col min="23" max="23" width="8.88671875" style="76" customWidth="1"/>
    <col min="24" max="16384" width="8.88671875" style="76"/>
  </cols>
  <sheetData>
    <row r="2" spans="2:22" ht="54" x14ac:dyDescent="0.3">
      <c r="B2" s="76" t="s">
        <v>101</v>
      </c>
      <c r="E2" s="75" t="s">
        <v>121</v>
      </c>
      <c r="F2" s="75" t="s">
        <v>103</v>
      </c>
      <c r="G2" s="75" t="s">
        <v>104</v>
      </c>
      <c r="H2" s="75" t="s">
        <v>105</v>
      </c>
      <c r="I2" s="75" t="s">
        <v>106</v>
      </c>
      <c r="J2" s="75" t="s">
        <v>107</v>
      </c>
      <c r="L2" s="77" t="s">
        <v>122</v>
      </c>
      <c r="O2" s="75" t="s">
        <v>121</v>
      </c>
      <c r="P2" s="75" t="s">
        <v>103</v>
      </c>
      <c r="Q2" s="75" t="s">
        <v>104</v>
      </c>
      <c r="R2" s="75" t="s">
        <v>105</v>
      </c>
      <c r="S2" s="75" t="s">
        <v>106</v>
      </c>
      <c r="T2" s="75" t="s">
        <v>107</v>
      </c>
      <c r="V2" s="77" t="s">
        <v>122</v>
      </c>
    </row>
    <row r="3" spans="2:22" x14ac:dyDescent="0.3">
      <c r="B3" s="76" t="s">
        <v>102</v>
      </c>
      <c r="C3" s="88">
        <v>0.1</v>
      </c>
      <c r="D3" s="89">
        <v>1.65</v>
      </c>
      <c r="E3" s="75" t="s">
        <v>108</v>
      </c>
      <c r="F3" s="75">
        <v>0.197658040154925</v>
      </c>
      <c r="G3" s="75">
        <v>0.16054061848007681</v>
      </c>
      <c r="H3" s="75">
        <v>0.25077013617508614</v>
      </c>
      <c r="I3" s="75">
        <v>0.7882040627713397</v>
      </c>
      <c r="J3" s="75">
        <v>0.43095080077540615</v>
      </c>
      <c r="L3" s="77" t="str">
        <f>IF(I3&gt;D$4,"Signifikan","Tidak Signifikan")</f>
        <v>Tidak Signifikan</v>
      </c>
      <c r="M3" s="88">
        <v>0.1</v>
      </c>
      <c r="N3" s="89">
        <v>1.65</v>
      </c>
      <c r="O3" s="75" t="s">
        <v>108</v>
      </c>
      <c r="P3" s="75">
        <v>0.18590846116453283</v>
      </c>
      <c r="Q3" s="75">
        <v>0.18271266166371536</v>
      </c>
      <c r="R3" s="75">
        <v>0.2358507956397623</v>
      </c>
      <c r="S3" s="75">
        <v>0.78824606319534651</v>
      </c>
      <c r="T3" s="75">
        <v>0.4309262606012112</v>
      </c>
      <c r="V3" s="77" t="str">
        <f>IF(S3&gt;N$4,"Signifikan","Tidak Signifikan")</f>
        <v>Tidak Signifikan</v>
      </c>
    </row>
    <row r="4" spans="2:22" x14ac:dyDescent="0.3">
      <c r="C4" s="88">
        <v>0.05</v>
      </c>
      <c r="D4" s="89">
        <v>1.96</v>
      </c>
      <c r="E4" s="75" t="s">
        <v>109</v>
      </c>
      <c r="F4" s="75">
        <v>3.437873017972165E-2</v>
      </c>
      <c r="G4" s="75">
        <v>7.0184858347605433E-2</v>
      </c>
      <c r="H4" s="75">
        <v>0.14385638242647333</v>
      </c>
      <c r="I4" s="75">
        <v>0.2389795266629412</v>
      </c>
      <c r="J4" s="75">
        <v>0.81121937598408067</v>
      </c>
      <c r="L4" s="77" t="str">
        <f t="shared" ref="L4:L15" si="0">IF(I4&gt;D$4,"Signifikan","Tidak Signifikan")</f>
        <v>Tidak Signifikan</v>
      </c>
      <c r="M4" s="88">
        <v>0.05</v>
      </c>
      <c r="N4" s="89">
        <v>1.96</v>
      </c>
      <c r="O4" s="75" t="s">
        <v>109</v>
      </c>
      <c r="P4" s="75">
        <v>4.9679078237134633E-2</v>
      </c>
      <c r="Q4" s="75">
        <v>8.3458190143012256E-2</v>
      </c>
      <c r="R4" s="75">
        <v>0.15494837895765748</v>
      </c>
      <c r="S4" s="75">
        <v>0.32061696012134699</v>
      </c>
      <c r="T4" s="75">
        <v>0.74863463168838962</v>
      </c>
      <c r="V4" s="77" t="str">
        <f t="shared" ref="V4:V15" si="1">IF(S4&gt;N$4,"Signifikan","Tidak Signifikan")</f>
        <v>Tidak Signifikan</v>
      </c>
    </row>
    <row r="5" spans="2:22" x14ac:dyDescent="0.3">
      <c r="C5" s="88">
        <v>0.01</v>
      </c>
      <c r="D5" s="89">
        <v>2.58</v>
      </c>
      <c r="E5" s="75" t="s">
        <v>110</v>
      </c>
      <c r="F5" s="75">
        <v>-2.0596656041737212E-2</v>
      </c>
      <c r="G5" s="75">
        <v>9.8374141843257188E-3</v>
      </c>
      <c r="H5" s="75">
        <v>0.21416262494314139</v>
      </c>
      <c r="I5" s="75">
        <v>9.6172971578049507E-2</v>
      </c>
      <c r="J5" s="75">
        <v>0.9234217287656179</v>
      </c>
      <c r="L5" s="77" t="str">
        <f t="shared" si="0"/>
        <v>Tidak Signifikan</v>
      </c>
      <c r="M5" s="88">
        <v>0.01</v>
      </c>
      <c r="N5" s="89">
        <v>2.58</v>
      </c>
      <c r="O5" s="75" t="s">
        <v>110</v>
      </c>
      <c r="P5" s="75">
        <v>2.3375309895204824E-2</v>
      </c>
      <c r="Q5" s="75">
        <v>2.6439132118680164E-2</v>
      </c>
      <c r="R5" s="75">
        <v>0.20257688277073796</v>
      </c>
      <c r="S5" s="75">
        <v>0.11538981928979196</v>
      </c>
      <c r="T5" s="75">
        <v>0.90818247134387775</v>
      </c>
      <c r="V5" s="77" t="str">
        <f t="shared" si="1"/>
        <v>Tidak Signifikan</v>
      </c>
    </row>
    <row r="6" spans="2:22" x14ac:dyDescent="0.3">
      <c r="E6" s="75" t="s">
        <v>111</v>
      </c>
      <c r="F6" s="75">
        <v>8.3631610671470583E-2</v>
      </c>
      <c r="G6" s="75">
        <v>0.12376558219619241</v>
      </c>
      <c r="H6" s="75">
        <v>0.14332450051888465</v>
      </c>
      <c r="I6" s="75">
        <v>0.58351231205198695</v>
      </c>
      <c r="J6" s="75">
        <v>0.55981155777186586</v>
      </c>
      <c r="L6" s="77" t="str">
        <f t="shared" si="0"/>
        <v>Tidak Signifikan</v>
      </c>
      <c r="O6" s="75" t="s">
        <v>111</v>
      </c>
      <c r="P6" s="75">
        <v>9.6834271098806102E-2</v>
      </c>
      <c r="Q6" s="75">
        <v>0.13275701904198026</v>
      </c>
      <c r="R6" s="75">
        <v>0.16168493388485547</v>
      </c>
      <c r="S6" s="75">
        <v>0.59890720039361856</v>
      </c>
      <c r="T6" s="75">
        <v>0.54950598132433015</v>
      </c>
      <c r="V6" s="77" t="str">
        <f t="shared" si="1"/>
        <v>Tidak Signifikan</v>
      </c>
    </row>
    <row r="7" spans="2:22" x14ac:dyDescent="0.3">
      <c r="E7" s="75" t="s">
        <v>112</v>
      </c>
      <c r="F7" s="75">
        <v>-0.12952354699444985</v>
      </c>
      <c r="G7" s="75">
        <v>-0.17699839964107017</v>
      </c>
      <c r="H7" s="75">
        <v>0.25685003930897032</v>
      </c>
      <c r="I7" s="75">
        <v>0.50427692105058719</v>
      </c>
      <c r="J7" s="75">
        <v>0.61428891614303893</v>
      </c>
      <c r="L7" s="77" t="str">
        <f t="shared" si="0"/>
        <v>Tidak Signifikan</v>
      </c>
      <c r="O7" s="75" t="s">
        <v>112</v>
      </c>
      <c r="P7" s="75">
        <v>-0.19785133270993094</v>
      </c>
      <c r="Q7" s="75">
        <v>-0.20746343789307878</v>
      </c>
      <c r="R7" s="75">
        <v>0.2304961147087024</v>
      </c>
      <c r="S7" s="75">
        <v>0.85837166045064373</v>
      </c>
      <c r="T7" s="75">
        <v>0.39109845697902301</v>
      </c>
      <c r="V7" s="77" t="str">
        <f t="shared" si="1"/>
        <v>Tidak Signifikan</v>
      </c>
    </row>
    <row r="8" spans="2:22" x14ac:dyDescent="0.3">
      <c r="E8" s="75" t="s">
        <v>113</v>
      </c>
      <c r="F8" s="75">
        <v>0.58769293545459411</v>
      </c>
      <c r="G8" s="75">
        <v>0.54170281460454384</v>
      </c>
      <c r="H8" s="75">
        <v>0.14899481952818092</v>
      </c>
      <c r="I8" s="75">
        <v>3.9443850283897803</v>
      </c>
      <c r="J8" s="75">
        <v>9.1438489050688077E-5</v>
      </c>
      <c r="L8" s="77" t="str">
        <f t="shared" si="0"/>
        <v>Signifikan</v>
      </c>
      <c r="O8" s="75" t="s">
        <v>113</v>
      </c>
      <c r="P8" s="75">
        <v>0.52230651719943777</v>
      </c>
      <c r="Q8" s="75">
        <v>0.5050582552148698</v>
      </c>
      <c r="R8" s="75">
        <v>0.1593324351167732</v>
      </c>
      <c r="S8" s="75">
        <v>3.2780928554606246</v>
      </c>
      <c r="T8" s="75">
        <v>1.1178404807310471E-3</v>
      </c>
      <c r="V8" s="77" t="str">
        <f t="shared" si="1"/>
        <v>Signifikan</v>
      </c>
    </row>
    <row r="9" spans="2:22" x14ac:dyDescent="0.3">
      <c r="E9" s="75" t="s">
        <v>114</v>
      </c>
      <c r="F9" s="75">
        <v>-7.9087016462229057E-2</v>
      </c>
      <c r="G9" s="75">
        <v>-7.3230035978296457E-2</v>
      </c>
      <c r="H9" s="75">
        <v>0.1954810199747023</v>
      </c>
      <c r="I9" s="75">
        <v>0.40457644671827431</v>
      </c>
      <c r="J9" s="75">
        <v>0.68596187929421149</v>
      </c>
      <c r="L9" s="77" t="str">
        <f t="shared" si="0"/>
        <v>Tidak Signifikan</v>
      </c>
      <c r="O9" s="75" t="s">
        <v>114</v>
      </c>
      <c r="P9" s="75">
        <v>-7.3215336167865602E-2</v>
      </c>
      <c r="Q9" s="75">
        <v>-7.8769528692277255E-2</v>
      </c>
      <c r="R9" s="75">
        <v>0.18808495825085042</v>
      </c>
      <c r="S9" s="75">
        <v>0.38926736539036644</v>
      </c>
      <c r="T9" s="75">
        <v>0.69724409976555535</v>
      </c>
      <c r="V9" s="77" t="str">
        <f t="shared" si="1"/>
        <v>Tidak Signifikan</v>
      </c>
    </row>
    <row r="10" spans="2:22" x14ac:dyDescent="0.3">
      <c r="E10" s="75" t="s">
        <v>115</v>
      </c>
      <c r="F10" s="75">
        <v>0.17511568511482611</v>
      </c>
      <c r="G10" s="75">
        <v>0.14630810765746399</v>
      </c>
      <c r="H10" s="75">
        <v>0.12056102532088717</v>
      </c>
      <c r="I10" s="75">
        <v>1.4525066011070773</v>
      </c>
      <c r="J10" s="75">
        <v>0.1469880431370143</v>
      </c>
      <c r="L10" s="77" t="str">
        <f t="shared" si="0"/>
        <v>Tidak Signifikan</v>
      </c>
      <c r="O10" s="75" t="s">
        <v>115</v>
      </c>
      <c r="P10" s="75">
        <v>0.12540749707668128</v>
      </c>
      <c r="Q10" s="75">
        <v>0.11798952323220875</v>
      </c>
      <c r="R10" s="75">
        <v>0.11966173451088329</v>
      </c>
      <c r="S10" s="75">
        <v>1.0480167080084855</v>
      </c>
      <c r="T10" s="75">
        <v>0.29513720467326721</v>
      </c>
      <c r="V10" s="77" t="str">
        <f t="shared" si="1"/>
        <v>Tidak Signifikan</v>
      </c>
    </row>
    <row r="11" spans="2:22" x14ac:dyDescent="0.3">
      <c r="E11" s="75" t="s">
        <v>116</v>
      </c>
      <c r="F11" s="75">
        <v>4.4263322049568711E-2</v>
      </c>
      <c r="G11" s="75">
        <v>1.4471187251184571E-2</v>
      </c>
      <c r="H11" s="75">
        <v>0.32068198597089137</v>
      </c>
      <c r="I11" s="75">
        <v>0.13802871376001313</v>
      </c>
      <c r="J11" s="75">
        <v>0.89027329031154068</v>
      </c>
      <c r="L11" s="77" t="str">
        <f t="shared" si="0"/>
        <v>Tidak Signifikan</v>
      </c>
      <c r="O11" s="75" t="s">
        <v>116</v>
      </c>
      <c r="P11" s="75">
        <v>-0.11551765311907097</v>
      </c>
      <c r="Q11" s="75">
        <v>-0.11161109492004868</v>
      </c>
      <c r="R11" s="75">
        <v>0.17812617070480591</v>
      </c>
      <c r="S11" s="75">
        <v>0.64851589556993861</v>
      </c>
      <c r="T11" s="75">
        <v>0.51694901929141679</v>
      </c>
      <c r="V11" s="77" t="str">
        <f t="shared" si="1"/>
        <v>Tidak Signifikan</v>
      </c>
    </row>
    <row r="12" spans="2:22" x14ac:dyDescent="0.3">
      <c r="E12" s="75" t="s">
        <v>117</v>
      </c>
      <c r="F12" s="75">
        <v>2.755321081006382E-2</v>
      </c>
      <c r="G12" s="75">
        <v>8.1046792501157205E-2</v>
      </c>
      <c r="H12" s="75">
        <v>0.15787943005972635</v>
      </c>
      <c r="I12" s="75">
        <v>0.17452058700516174</v>
      </c>
      <c r="J12" s="75">
        <v>0.86152699181928938</v>
      </c>
      <c r="L12" s="77" t="str">
        <f t="shared" si="0"/>
        <v>Tidak Signifikan</v>
      </c>
      <c r="O12" s="75" t="s">
        <v>117</v>
      </c>
      <c r="P12" s="75">
        <v>0.10757933938656429</v>
      </c>
      <c r="Q12" s="75">
        <v>0.14048755863077839</v>
      </c>
      <c r="R12" s="75">
        <v>0.1452498969621609</v>
      </c>
      <c r="S12" s="75">
        <v>0.74065002204159791</v>
      </c>
      <c r="T12" s="75">
        <v>0.45925327609876376</v>
      </c>
      <c r="V12" s="77" t="str">
        <f t="shared" si="1"/>
        <v>Tidak Signifikan</v>
      </c>
    </row>
    <row r="13" spans="2:22" x14ac:dyDescent="0.3">
      <c r="E13" s="75" t="s">
        <v>118</v>
      </c>
      <c r="F13" s="75">
        <v>0.10498029005662643</v>
      </c>
      <c r="G13" s="75">
        <v>0.19095660052521807</v>
      </c>
      <c r="H13" s="75">
        <v>0.22233073867044797</v>
      </c>
      <c r="I13" s="75">
        <v>0.47218072806493278</v>
      </c>
      <c r="J13" s="75">
        <v>0.63700378944002978</v>
      </c>
      <c r="L13" s="77" t="str">
        <f t="shared" si="0"/>
        <v>Tidak Signifikan</v>
      </c>
      <c r="O13" s="75" t="s">
        <v>118</v>
      </c>
      <c r="P13" s="75">
        <v>0.22090906215677181</v>
      </c>
      <c r="Q13" s="75">
        <v>0.22333489219090336</v>
      </c>
      <c r="R13" s="75">
        <v>0.22083215596281683</v>
      </c>
      <c r="S13" s="75">
        <v>1.0003482563199171</v>
      </c>
      <c r="T13" s="75">
        <v>0.31762568185189366</v>
      </c>
      <c r="V13" s="77" t="str">
        <f t="shared" si="1"/>
        <v>Tidak Signifikan</v>
      </c>
    </row>
    <row r="14" spans="2:22" x14ac:dyDescent="0.3">
      <c r="E14" s="75" t="s">
        <v>119</v>
      </c>
      <c r="F14" s="75">
        <v>6.1589004695111671E-3</v>
      </c>
      <c r="G14" s="75">
        <v>3.6729271868487758E-4</v>
      </c>
      <c r="H14" s="75">
        <v>0.1396326006073802</v>
      </c>
      <c r="I14" s="75">
        <v>4.4107897745375386E-2</v>
      </c>
      <c r="J14" s="75">
        <v>0.9648360055787748</v>
      </c>
      <c r="L14" s="77" t="str">
        <f t="shared" si="0"/>
        <v>Tidak Signifikan</v>
      </c>
      <c r="O14" s="75" t="s">
        <v>119</v>
      </c>
      <c r="P14" s="75">
        <v>1.5716066820078922E-2</v>
      </c>
      <c r="Q14" s="75">
        <v>-2.6305925674510899E-2</v>
      </c>
      <c r="R14" s="75">
        <v>0.15499749771734284</v>
      </c>
      <c r="S14" s="75">
        <v>0.10139561639078278</v>
      </c>
      <c r="T14" s="75">
        <v>0.91927706111738416</v>
      </c>
      <c r="V14" s="77" t="str">
        <f t="shared" si="1"/>
        <v>Tidak Signifikan</v>
      </c>
    </row>
    <row r="15" spans="2:22" x14ac:dyDescent="0.3">
      <c r="E15" s="75" t="s">
        <v>120</v>
      </c>
      <c r="F15" s="75">
        <v>0.13318108384350325</v>
      </c>
      <c r="G15" s="75">
        <v>0.13910813341918774</v>
      </c>
      <c r="H15" s="75">
        <v>0.2307890268538893</v>
      </c>
      <c r="I15" s="75">
        <v>0.57706852729969316</v>
      </c>
      <c r="J15" s="75">
        <v>0.56415286427483124</v>
      </c>
      <c r="L15" s="77" t="str">
        <f t="shared" si="0"/>
        <v>Tidak Signifikan</v>
      </c>
      <c r="O15" s="75" t="s">
        <v>120</v>
      </c>
      <c r="P15" s="75">
        <v>0.15408258485659326</v>
      </c>
      <c r="Q15" s="75">
        <v>0.17640169946801595</v>
      </c>
      <c r="R15" s="75">
        <v>0.20104788512813968</v>
      </c>
      <c r="S15" s="75">
        <v>0.76639744187504055</v>
      </c>
      <c r="T15" s="75">
        <v>0.4438014636506864</v>
      </c>
      <c r="V15" s="77" t="str">
        <f t="shared" si="1"/>
        <v>Tidak Signifikan</v>
      </c>
    </row>
    <row r="16" spans="2:22" x14ac:dyDescent="0.3">
      <c r="O16" s="87"/>
      <c r="P16" s="87"/>
      <c r="Q16" s="87"/>
      <c r="R16" s="87"/>
      <c r="S16" s="87"/>
      <c r="T16" s="87"/>
    </row>
    <row r="17" spans="5:22" x14ac:dyDescent="0.3">
      <c r="E17" s="87" t="s">
        <v>123</v>
      </c>
      <c r="O17" s="87" t="s">
        <v>123</v>
      </c>
      <c r="P17" s="87"/>
      <c r="Q17" s="87"/>
      <c r="R17" s="87"/>
      <c r="S17" s="87"/>
      <c r="T17" s="87"/>
    </row>
    <row r="18" spans="5:22" x14ac:dyDescent="0.3">
      <c r="E18" s="90" t="s">
        <v>113</v>
      </c>
      <c r="O18" s="90" t="s">
        <v>113</v>
      </c>
      <c r="P18" s="92"/>
      <c r="Q18" s="87"/>
      <c r="R18" s="87"/>
      <c r="S18" s="87"/>
      <c r="T18" s="87"/>
    </row>
    <row r="19" spans="5:22" x14ac:dyDescent="0.3">
      <c r="E19" s="90"/>
      <c r="Q19" s="87"/>
      <c r="R19" s="87"/>
      <c r="S19" s="87"/>
      <c r="T19" s="87"/>
    </row>
    <row r="20" spans="5:22" x14ac:dyDescent="0.3">
      <c r="E20" s="90"/>
      <c r="O20" s="90"/>
      <c r="Q20" s="87"/>
      <c r="R20" s="87"/>
      <c r="S20" s="87"/>
      <c r="T20" s="87"/>
    </row>
    <row r="22" spans="5:22" x14ac:dyDescent="0.3">
      <c r="E22" s="87" t="s">
        <v>174</v>
      </c>
      <c r="O22" s="87" t="s">
        <v>184</v>
      </c>
      <c r="P22" s="87"/>
      <c r="Q22" s="87"/>
      <c r="R22" s="87"/>
      <c r="S22" s="87"/>
      <c r="T22" s="87"/>
    </row>
    <row r="23" spans="5:22" ht="39.6" x14ac:dyDescent="0.3">
      <c r="E23" s="44" t="s">
        <v>16</v>
      </c>
      <c r="F23" s="44" t="s">
        <v>103</v>
      </c>
      <c r="G23" s="44" t="s">
        <v>104</v>
      </c>
      <c r="H23" s="44" t="s">
        <v>105</v>
      </c>
      <c r="I23" s="44" t="s">
        <v>106</v>
      </c>
      <c r="J23" s="44" t="s">
        <v>107</v>
      </c>
      <c r="L23" s="78" t="s">
        <v>175</v>
      </c>
      <c r="O23" s="44" t="s">
        <v>16</v>
      </c>
      <c r="P23" s="44" t="s">
        <v>103</v>
      </c>
      <c r="Q23" s="44" t="s">
        <v>104</v>
      </c>
      <c r="R23" s="44" t="s">
        <v>105</v>
      </c>
      <c r="S23" s="44" t="s">
        <v>106</v>
      </c>
      <c r="T23" s="44" t="s">
        <v>107</v>
      </c>
      <c r="V23" s="78" t="s">
        <v>175</v>
      </c>
    </row>
    <row r="24" spans="5:22" x14ac:dyDescent="0.3">
      <c r="E24" s="44" t="s">
        <v>124</v>
      </c>
      <c r="F24" s="41">
        <v>0.99999999999999967</v>
      </c>
      <c r="G24" s="41">
        <v>1</v>
      </c>
      <c r="H24" s="41">
        <v>1.1260420265808625E-15</v>
      </c>
      <c r="I24" s="41" t="s">
        <v>16</v>
      </c>
      <c r="J24" s="93" t="s">
        <v>16</v>
      </c>
      <c r="L24" s="77" t="str">
        <f>IF(F24&gt;0.5,"Valid","Tidak Valid")</f>
        <v>Valid</v>
      </c>
      <c r="O24" s="44" t="s">
        <v>124</v>
      </c>
      <c r="P24" s="98">
        <v>0.99999999999999967</v>
      </c>
      <c r="Q24" s="98">
        <v>1</v>
      </c>
      <c r="R24" s="98">
        <v>1.1858720314503511E-15</v>
      </c>
      <c r="S24" s="98" t="s">
        <v>16</v>
      </c>
      <c r="T24" s="97" t="s">
        <v>16</v>
      </c>
      <c r="V24" s="77" t="str">
        <f>IF(P24&gt;0.5,"Valid","Tidak Valid")</f>
        <v>Valid</v>
      </c>
    </row>
    <row r="25" spans="5:22" x14ac:dyDescent="0.3">
      <c r="E25" s="44" t="s">
        <v>125</v>
      </c>
      <c r="F25" s="41">
        <v>0.54100530367071342</v>
      </c>
      <c r="G25" s="41">
        <v>0.51663446014956271</v>
      </c>
      <c r="H25" s="41">
        <v>0.20727083625254905</v>
      </c>
      <c r="I25" s="41">
        <v>2.6101371203594015</v>
      </c>
      <c r="J25" s="93">
        <v>9.3220490562657687E-3</v>
      </c>
      <c r="L25" s="77" t="str">
        <f t="shared" ref="L25:L73" si="2">IF(F25&gt;0.5,"Valid","Tidak Valid")</f>
        <v>Valid</v>
      </c>
      <c r="O25" s="44" t="s">
        <v>125</v>
      </c>
      <c r="P25" s="98">
        <v>0.54480474319701289</v>
      </c>
      <c r="Q25" s="98">
        <v>0.51742176242133409</v>
      </c>
      <c r="R25" s="98">
        <v>0.20976605990343392</v>
      </c>
      <c r="S25" s="98">
        <v>2.5972015846978032</v>
      </c>
      <c r="T25" s="97">
        <v>9.6755809478850097E-3</v>
      </c>
      <c r="V25" s="77" t="str">
        <f t="shared" ref="V25:V73" si="3">IF(P25&gt;0.5,"Valid","Tidak Valid")</f>
        <v>Valid</v>
      </c>
    </row>
    <row r="26" spans="5:22" x14ac:dyDescent="0.3">
      <c r="E26" s="44" t="s">
        <v>126</v>
      </c>
      <c r="F26" s="41">
        <v>0.71420202073815608</v>
      </c>
      <c r="G26" s="41">
        <v>0.6447097948302839</v>
      </c>
      <c r="H26" s="41">
        <v>0.24851104592059989</v>
      </c>
      <c r="I26" s="41">
        <v>2.8739246502803182</v>
      </c>
      <c r="J26" s="93">
        <v>4.2266367530032767E-3</v>
      </c>
      <c r="L26" s="77" t="str">
        <f t="shared" si="2"/>
        <v>Valid</v>
      </c>
      <c r="O26" s="44" t="s">
        <v>126</v>
      </c>
      <c r="P26" s="98">
        <v>0.70669941273002113</v>
      </c>
      <c r="Q26" s="98">
        <v>0.67083454971957257</v>
      </c>
      <c r="R26" s="98">
        <v>0.24105658928819529</v>
      </c>
      <c r="S26" s="98">
        <v>2.9316743210247882</v>
      </c>
      <c r="T26" s="97">
        <v>3.5258424433664004E-3</v>
      </c>
      <c r="V26" s="77" t="str">
        <f t="shared" si="3"/>
        <v>Valid</v>
      </c>
    </row>
    <row r="27" spans="5:22" x14ac:dyDescent="0.3">
      <c r="E27" s="44" t="s">
        <v>127</v>
      </c>
      <c r="F27" s="41">
        <v>0.67995627373130463</v>
      </c>
      <c r="G27" s="41">
        <v>0.64096825326590445</v>
      </c>
      <c r="H27" s="41">
        <v>0.21107256486345588</v>
      </c>
      <c r="I27" s="41">
        <v>3.2214337006383205</v>
      </c>
      <c r="J27" s="93">
        <v>1.3586035691446341E-3</v>
      </c>
      <c r="L27" s="77" t="str">
        <f t="shared" si="2"/>
        <v>Valid</v>
      </c>
      <c r="O27" s="44" t="s">
        <v>127</v>
      </c>
      <c r="P27" s="98">
        <v>0.68778520037702362</v>
      </c>
      <c r="Q27" s="98">
        <v>0.64195526174887541</v>
      </c>
      <c r="R27" s="98">
        <v>0.22978290746862495</v>
      </c>
      <c r="S27" s="98">
        <v>2.993195655646995</v>
      </c>
      <c r="T27" s="97">
        <v>2.8973061578767556E-3</v>
      </c>
      <c r="V27" s="77" t="str">
        <f t="shared" si="3"/>
        <v>Valid</v>
      </c>
    </row>
    <row r="28" spans="5:22" x14ac:dyDescent="0.3">
      <c r="E28" s="44" t="s">
        <v>128</v>
      </c>
      <c r="F28" s="41">
        <v>0.83739171289349745</v>
      </c>
      <c r="G28" s="41">
        <v>0.76973038714998165</v>
      </c>
      <c r="H28" s="41">
        <v>0.16233712137707293</v>
      </c>
      <c r="I28" s="41">
        <v>5.1583501406830008</v>
      </c>
      <c r="J28" s="93">
        <v>3.5982117196908803E-7</v>
      </c>
      <c r="L28" s="77" t="str">
        <f t="shared" si="2"/>
        <v>Valid</v>
      </c>
      <c r="O28" s="44" t="s">
        <v>128</v>
      </c>
      <c r="P28" s="98">
        <v>0.83223733846915349</v>
      </c>
      <c r="Q28" s="98">
        <v>0.78473209861207771</v>
      </c>
      <c r="R28" s="98">
        <v>0.15788229168692416</v>
      </c>
      <c r="S28" s="98">
        <v>5.271251953445514</v>
      </c>
      <c r="T28" s="97">
        <v>2.0196006289552315E-7</v>
      </c>
      <c r="V28" s="77" t="str">
        <f t="shared" si="3"/>
        <v>Valid</v>
      </c>
    </row>
    <row r="29" spans="5:22" x14ac:dyDescent="0.3">
      <c r="E29" s="44" t="s">
        <v>129</v>
      </c>
      <c r="F29" s="41">
        <v>2.0076992038900895E-2</v>
      </c>
      <c r="G29" s="41">
        <v>2.8865850618107695E-2</v>
      </c>
      <c r="H29" s="41">
        <v>0.29255380456653268</v>
      </c>
      <c r="I29" s="41">
        <v>6.8626665336478224E-2</v>
      </c>
      <c r="J29" s="94">
        <v>0.94531422691801481</v>
      </c>
      <c r="L29" s="77" t="str">
        <f t="shared" si="2"/>
        <v>Tidak Valid</v>
      </c>
      <c r="O29" s="44" t="s">
        <v>129</v>
      </c>
      <c r="P29" s="98"/>
      <c r="Q29" s="98"/>
      <c r="R29" s="98"/>
      <c r="S29" s="98"/>
      <c r="T29" s="97"/>
      <c r="V29" s="77" t="str">
        <f t="shared" si="3"/>
        <v>Tidak Valid</v>
      </c>
    </row>
    <row r="30" spans="5:22" x14ac:dyDescent="0.3">
      <c r="E30" s="44" t="s">
        <v>130</v>
      </c>
      <c r="F30" s="41">
        <v>0.6430290866401438</v>
      </c>
      <c r="G30" s="41">
        <v>0.58859914540551317</v>
      </c>
      <c r="H30" s="41">
        <v>0.2211582908986881</v>
      </c>
      <c r="I30" s="41">
        <v>2.9075513471693148</v>
      </c>
      <c r="J30" s="93">
        <v>3.8045623068114764E-3</v>
      </c>
      <c r="L30" s="77" t="str">
        <f t="shared" si="2"/>
        <v>Valid</v>
      </c>
      <c r="O30" s="44" t="s">
        <v>130</v>
      </c>
      <c r="P30" s="98">
        <v>0.64936092373151244</v>
      </c>
      <c r="Q30" s="98">
        <v>0.59866367324348535</v>
      </c>
      <c r="R30" s="98">
        <v>0.21412359779657772</v>
      </c>
      <c r="S30" s="98">
        <v>3.0326453058593761</v>
      </c>
      <c r="T30" s="97">
        <v>2.5501180498963549E-3</v>
      </c>
      <c r="V30" s="77" t="str">
        <f t="shared" si="3"/>
        <v>Valid</v>
      </c>
    </row>
    <row r="31" spans="5:22" x14ac:dyDescent="0.3">
      <c r="E31" s="44" t="s">
        <v>131</v>
      </c>
      <c r="F31" s="41">
        <v>0.51348427446337663</v>
      </c>
      <c r="G31" s="41">
        <v>0.5013808586056745</v>
      </c>
      <c r="H31" s="41">
        <v>0.12390948951479427</v>
      </c>
      <c r="I31" s="41">
        <v>4.1440270351696409</v>
      </c>
      <c r="J31" s="93">
        <v>4.0076203674743738E-5</v>
      </c>
      <c r="L31" s="77" t="str">
        <f t="shared" si="2"/>
        <v>Valid</v>
      </c>
      <c r="O31" s="44" t="s">
        <v>131</v>
      </c>
      <c r="P31" s="98">
        <v>0.51220213321320096</v>
      </c>
      <c r="Q31" s="98">
        <v>0.51143543289611848</v>
      </c>
      <c r="R31" s="98">
        <v>0.12051531167597973</v>
      </c>
      <c r="S31" s="98">
        <v>4.2501000585744615</v>
      </c>
      <c r="T31" s="97">
        <v>2.549821653019535E-5</v>
      </c>
      <c r="V31" s="77" t="str">
        <f t="shared" si="3"/>
        <v>Valid</v>
      </c>
    </row>
    <row r="32" spans="5:22" x14ac:dyDescent="0.3">
      <c r="E32" s="44" t="s">
        <v>132</v>
      </c>
      <c r="F32" s="41">
        <v>0.53180958030175562</v>
      </c>
      <c r="G32" s="41">
        <v>0.52956122306717168</v>
      </c>
      <c r="H32" s="41">
        <v>0.11499160658865004</v>
      </c>
      <c r="I32" s="41">
        <v>4.6247686772840213</v>
      </c>
      <c r="J32" s="93">
        <v>4.781933114372805E-6</v>
      </c>
      <c r="L32" s="77" t="str">
        <f t="shared" si="2"/>
        <v>Valid</v>
      </c>
      <c r="O32" s="44" t="s">
        <v>132</v>
      </c>
      <c r="P32" s="98">
        <v>0.51960783663375698</v>
      </c>
      <c r="Q32" s="98">
        <v>0.50974572929754236</v>
      </c>
      <c r="R32" s="98">
        <v>0.10946239557945489</v>
      </c>
      <c r="S32" s="98">
        <v>4.7469072267525148</v>
      </c>
      <c r="T32" s="97">
        <v>2.700955008094752E-6</v>
      </c>
      <c r="V32" s="77" t="str">
        <f t="shared" si="3"/>
        <v>Valid</v>
      </c>
    </row>
    <row r="33" spans="5:22" x14ac:dyDescent="0.3">
      <c r="E33" s="44" t="s">
        <v>133</v>
      </c>
      <c r="F33" s="41">
        <v>-0.20173912684908671</v>
      </c>
      <c r="G33" s="41">
        <v>-0.20195757771714629</v>
      </c>
      <c r="H33" s="41">
        <v>0.16462091794640615</v>
      </c>
      <c r="I33" s="41">
        <v>1.2254768674948389</v>
      </c>
      <c r="J33" s="94">
        <v>0.22097248983556028</v>
      </c>
      <c r="L33" s="77" t="str">
        <f t="shared" si="2"/>
        <v>Tidak Valid</v>
      </c>
      <c r="O33" s="44" t="s">
        <v>133</v>
      </c>
      <c r="P33" s="98"/>
      <c r="Q33" s="98"/>
      <c r="R33" s="98"/>
      <c r="S33" s="98"/>
      <c r="T33" s="97"/>
      <c r="V33" s="77" t="str">
        <f t="shared" si="3"/>
        <v>Tidak Valid</v>
      </c>
    </row>
    <row r="34" spans="5:22" x14ac:dyDescent="0.3">
      <c r="E34" s="44" t="s">
        <v>134</v>
      </c>
      <c r="F34" s="41">
        <v>0.69743812072007338</v>
      </c>
      <c r="G34" s="41">
        <v>0.67842217253301296</v>
      </c>
      <c r="H34" s="41">
        <v>0.13012661255020905</v>
      </c>
      <c r="I34" s="41">
        <v>5.3596885913784051</v>
      </c>
      <c r="J34" s="93">
        <v>1.2753827149936114E-7</v>
      </c>
      <c r="L34" s="77" t="str">
        <f t="shared" si="2"/>
        <v>Valid</v>
      </c>
      <c r="O34" s="44" t="s">
        <v>134</v>
      </c>
      <c r="P34" s="98">
        <v>0.71836531008822557</v>
      </c>
      <c r="Q34" s="98">
        <v>0.71064312046079081</v>
      </c>
      <c r="R34" s="98">
        <v>0.11346966408805403</v>
      </c>
      <c r="S34" s="98">
        <v>6.3309018834387674</v>
      </c>
      <c r="T34" s="97">
        <v>5.432525540527422E-10</v>
      </c>
      <c r="V34" s="77" t="str">
        <f t="shared" si="3"/>
        <v>Valid</v>
      </c>
    </row>
    <row r="35" spans="5:22" x14ac:dyDescent="0.3">
      <c r="E35" s="44" t="s">
        <v>135</v>
      </c>
      <c r="F35" s="41">
        <v>0.78033257711168824</v>
      </c>
      <c r="G35" s="41">
        <v>0.7697329487860497</v>
      </c>
      <c r="H35" s="41">
        <v>8.2623141758834326E-2</v>
      </c>
      <c r="I35" s="41">
        <v>9.4444796034187686</v>
      </c>
      <c r="J35" s="93">
        <v>5.6843418860808015E-14</v>
      </c>
      <c r="L35" s="77" t="str">
        <f t="shared" si="2"/>
        <v>Valid</v>
      </c>
      <c r="O35" s="44" t="s">
        <v>135</v>
      </c>
      <c r="P35" s="98">
        <v>0.79971027669654016</v>
      </c>
      <c r="Q35" s="98">
        <v>0.79027577379825653</v>
      </c>
      <c r="R35" s="98">
        <v>7.5857579480857931E-2</v>
      </c>
      <c r="S35" s="98">
        <v>10.542259351925944</v>
      </c>
      <c r="T35" s="97">
        <v>5.6843418860808015E-14</v>
      </c>
      <c r="V35" s="77" t="str">
        <f t="shared" si="3"/>
        <v>Valid</v>
      </c>
    </row>
    <row r="36" spans="5:22" x14ac:dyDescent="0.3">
      <c r="E36" s="44" t="s">
        <v>136</v>
      </c>
      <c r="F36" s="41">
        <v>0.88038154298747739</v>
      </c>
      <c r="G36" s="41">
        <v>0.87371687470853932</v>
      </c>
      <c r="H36" s="41">
        <v>4.5783089860788197E-2</v>
      </c>
      <c r="I36" s="41">
        <v>19.22940425524877</v>
      </c>
      <c r="J36" s="93">
        <v>5.6843418860808015E-14</v>
      </c>
      <c r="L36" s="77" t="str">
        <f t="shared" si="2"/>
        <v>Valid</v>
      </c>
      <c r="O36" s="44" t="s">
        <v>136</v>
      </c>
      <c r="P36" s="98">
        <v>0.88572928888193447</v>
      </c>
      <c r="Q36" s="98">
        <v>0.88167416159480139</v>
      </c>
      <c r="R36" s="98">
        <v>3.4505465974471135E-2</v>
      </c>
      <c r="S36" s="98">
        <v>25.669245838825685</v>
      </c>
      <c r="T36" s="97">
        <v>5.6843418860808015E-14</v>
      </c>
      <c r="V36" s="77" t="str">
        <f t="shared" si="3"/>
        <v>Valid</v>
      </c>
    </row>
    <row r="37" spans="5:22" x14ac:dyDescent="0.3">
      <c r="E37" s="44" t="s">
        <v>137</v>
      </c>
      <c r="F37" s="41">
        <v>0.77054769841434689</v>
      </c>
      <c r="G37" s="41">
        <v>0.77024639925010974</v>
      </c>
      <c r="H37" s="41">
        <v>6.9724661897221346E-2</v>
      </c>
      <c r="I37" s="41">
        <v>11.051293436893017</v>
      </c>
      <c r="J37" s="93">
        <v>5.6843418860808015E-14</v>
      </c>
      <c r="L37" s="77" t="str">
        <f t="shared" si="2"/>
        <v>Valid</v>
      </c>
      <c r="O37" s="44" t="s">
        <v>137</v>
      </c>
      <c r="P37" s="98">
        <v>0.79061651710555259</v>
      </c>
      <c r="Q37" s="98">
        <v>0.79039463856187553</v>
      </c>
      <c r="R37" s="98">
        <v>5.9733357663916638E-2</v>
      </c>
      <c r="S37" s="98">
        <v>13.235762194281326</v>
      </c>
      <c r="T37" s="97">
        <v>5.6843418860808015E-14</v>
      </c>
      <c r="V37" s="77" t="str">
        <f t="shared" si="3"/>
        <v>Valid</v>
      </c>
    </row>
    <row r="38" spans="5:22" x14ac:dyDescent="0.3">
      <c r="E38" s="44" t="s">
        <v>138</v>
      </c>
      <c r="F38" s="41">
        <v>0.58040915282512429</v>
      </c>
      <c r="G38" s="41">
        <v>0.57047587440881786</v>
      </c>
      <c r="H38" s="41">
        <v>0.11996606366021345</v>
      </c>
      <c r="I38" s="41">
        <v>4.8381111717481149</v>
      </c>
      <c r="J38" s="93">
        <v>1.7487514583081065E-6</v>
      </c>
      <c r="L38" s="77" t="str">
        <f t="shared" si="2"/>
        <v>Valid</v>
      </c>
      <c r="O38" s="44" t="s">
        <v>138</v>
      </c>
      <c r="P38" s="98">
        <v>0.57979885648956431</v>
      </c>
      <c r="Q38" s="98">
        <v>0.58115463056814498</v>
      </c>
      <c r="R38" s="98">
        <v>0.10618481101564867</v>
      </c>
      <c r="S38" s="98">
        <v>5.4602805330050286</v>
      </c>
      <c r="T38" s="97">
        <v>7.5028708579338854E-8</v>
      </c>
      <c r="V38" s="77" t="str">
        <f t="shared" si="3"/>
        <v>Valid</v>
      </c>
    </row>
    <row r="39" spans="5:22" x14ac:dyDescent="0.3">
      <c r="E39" s="44" t="s">
        <v>139</v>
      </c>
      <c r="F39" s="41">
        <v>0.22144553625126343</v>
      </c>
      <c r="G39" s="41">
        <v>0.22355349624266085</v>
      </c>
      <c r="H39" s="41">
        <v>0.22903260969350611</v>
      </c>
      <c r="I39" s="41">
        <v>0.96687339216718615</v>
      </c>
      <c r="J39" s="94">
        <v>0.33407459245444215</v>
      </c>
      <c r="L39" s="77" t="str">
        <f t="shared" si="2"/>
        <v>Tidak Valid</v>
      </c>
      <c r="O39" s="44" t="s">
        <v>139</v>
      </c>
      <c r="P39" s="98"/>
      <c r="Q39" s="98"/>
      <c r="R39" s="98"/>
      <c r="S39" s="98"/>
      <c r="T39" s="97"/>
      <c r="V39" s="77" t="str">
        <f t="shared" si="3"/>
        <v>Tidak Valid</v>
      </c>
    </row>
    <row r="40" spans="5:22" x14ac:dyDescent="0.3">
      <c r="E40" s="44" t="s">
        <v>140</v>
      </c>
      <c r="F40" s="41">
        <v>0.6323030009127083</v>
      </c>
      <c r="G40" s="41">
        <v>0.60646617264091507</v>
      </c>
      <c r="H40" s="41">
        <v>0.14550213772340415</v>
      </c>
      <c r="I40" s="41">
        <v>4.3456612446114038</v>
      </c>
      <c r="J40" s="93">
        <v>1.6827626893700653E-5</v>
      </c>
      <c r="L40" s="77" t="str">
        <f t="shared" si="2"/>
        <v>Valid</v>
      </c>
      <c r="O40" s="44" t="s">
        <v>140</v>
      </c>
      <c r="P40" s="98">
        <v>0.62321050818475843</v>
      </c>
      <c r="Q40" s="98">
        <v>0.58870644518379278</v>
      </c>
      <c r="R40" s="98">
        <v>0.1671252092830266</v>
      </c>
      <c r="S40" s="98">
        <v>3.7290036066871948</v>
      </c>
      <c r="T40" s="97">
        <v>2.142337155532914E-4</v>
      </c>
      <c r="V40" s="77" t="str">
        <f t="shared" si="3"/>
        <v>Valid</v>
      </c>
    </row>
    <row r="41" spans="5:22" x14ac:dyDescent="0.3">
      <c r="E41" s="44" t="s">
        <v>141</v>
      </c>
      <c r="F41" s="41">
        <v>0.73254782587676748</v>
      </c>
      <c r="G41" s="41">
        <v>0.69231347086231532</v>
      </c>
      <c r="H41" s="41">
        <v>0.14068103707174792</v>
      </c>
      <c r="I41" s="41">
        <v>5.2071540068557001</v>
      </c>
      <c r="J41" s="93">
        <v>2.806858105941501E-7</v>
      </c>
      <c r="L41" s="77" t="str">
        <f t="shared" si="2"/>
        <v>Valid</v>
      </c>
      <c r="O41" s="44" t="s">
        <v>141</v>
      </c>
      <c r="P41" s="98">
        <v>0.71101248763952851</v>
      </c>
      <c r="Q41" s="98">
        <v>0.692980258176074</v>
      </c>
      <c r="R41" s="98">
        <v>0.13536113255349849</v>
      </c>
      <c r="S41" s="98">
        <v>5.2527078802219433</v>
      </c>
      <c r="T41" s="97">
        <v>2.2221496465135715E-7</v>
      </c>
      <c r="V41" s="77" t="str">
        <f t="shared" si="3"/>
        <v>Valid</v>
      </c>
    </row>
    <row r="42" spans="5:22" x14ac:dyDescent="0.3">
      <c r="E42" s="44" t="s">
        <v>142</v>
      </c>
      <c r="F42" s="41">
        <v>0.72382420036674944</v>
      </c>
      <c r="G42" s="41">
        <v>0.71278155408471067</v>
      </c>
      <c r="H42" s="41">
        <v>0.11645763479863586</v>
      </c>
      <c r="I42" s="41">
        <v>6.2153434733437338</v>
      </c>
      <c r="J42" s="93">
        <v>1.0811049833137076E-9</v>
      </c>
      <c r="L42" s="77" t="str">
        <f t="shared" si="2"/>
        <v>Valid</v>
      </c>
      <c r="O42" s="44" t="s">
        <v>142</v>
      </c>
      <c r="P42" s="98">
        <v>0.78263446989654017</v>
      </c>
      <c r="Q42" s="98">
        <v>0.77595513121154236</v>
      </c>
      <c r="R42" s="98">
        <v>8.8774097509147276E-2</v>
      </c>
      <c r="S42" s="98">
        <v>8.8160228248549366</v>
      </c>
      <c r="T42" s="97">
        <v>5.6843418860808015E-14</v>
      </c>
      <c r="V42" s="77" t="str">
        <f t="shared" si="3"/>
        <v>Valid</v>
      </c>
    </row>
    <row r="43" spans="5:22" x14ac:dyDescent="0.3">
      <c r="E43" s="44" t="s">
        <v>143</v>
      </c>
      <c r="F43" s="41">
        <v>0.49848784352592301</v>
      </c>
      <c r="G43" s="41">
        <v>0.46760329702208331</v>
      </c>
      <c r="H43" s="41">
        <v>0.22361468993788183</v>
      </c>
      <c r="I43" s="41">
        <v>2.2292267277449369</v>
      </c>
      <c r="J43" s="93">
        <v>2.6242337723999754E-2</v>
      </c>
      <c r="L43" s="77" t="str">
        <f t="shared" si="2"/>
        <v>Tidak Valid</v>
      </c>
      <c r="O43" s="44" t="s">
        <v>143</v>
      </c>
      <c r="P43" s="98"/>
      <c r="Q43" s="98"/>
      <c r="R43" s="98"/>
      <c r="S43" s="98"/>
      <c r="T43" s="97"/>
      <c r="V43" s="77" t="str">
        <f t="shared" si="3"/>
        <v>Tidak Valid</v>
      </c>
    </row>
    <row r="44" spans="5:22" x14ac:dyDescent="0.3">
      <c r="E44" s="44" t="s">
        <v>144</v>
      </c>
      <c r="F44" s="41">
        <v>0.69085622205134189</v>
      </c>
      <c r="G44" s="41">
        <v>0.65062476370536426</v>
      </c>
      <c r="H44" s="41">
        <v>0.1774247930309035</v>
      </c>
      <c r="I44" s="41">
        <v>3.8937975366893056</v>
      </c>
      <c r="J44" s="93">
        <v>1.1208290112563191E-4</v>
      </c>
      <c r="L44" s="77" t="str">
        <f t="shared" si="2"/>
        <v>Valid</v>
      </c>
      <c r="O44" s="44" t="s">
        <v>144</v>
      </c>
      <c r="P44" s="98">
        <v>0.69535097576281035</v>
      </c>
      <c r="Q44" s="98">
        <v>0.69211816348995781</v>
      </c>
      <c r="R44" s="98">
        <v>0.14193460796845547</v>
      </c>
      <c r="S44" s="98">
        <v>4.8990939258263912</v>
      </c>
      <c r="T44" s="97">
        <v>1.3026134979554627E-6</v>
      </c>
      <c r="V44" s="77" t="str">
        <f t="shared" si="3"/>
        <v>Valid</v>
      </c>
    </row>
    <row r="45" spans="5:22" x14ac:dyDescent="0.3">
      <c r="E45" s="44" t="s">
        <v>145</v>
      </c>
      <c r="F45" s="41">
        <v>0.88860838077722348</v>
      </c>
      <c r="G45" s="41">
        <v>0.8813394695349811</v>
      </c>
      <c r="H45" s="41">
        <v>8.6170718873888635E-2</v>
      </c>
      <c r="I45" s="41">
        <v>10.31218483946626</v>
      </c>
      <c r="J45" s="93">
        <v>5.6843418860808015E-14</v>
      </c>
      <c r="L45" s="77" t="str">
        <f t="shared" si="2"/>
        <v>Valid</v>
      </c>
      <c r="O45" s="44" t="s">
        <v>145</v>
      </c>
      <c r="P45" s="98">
        <v>0.89099407153149579</v>
      </c>
      <c r="Q45" s="98">
        <v>0.88155579254760719</v>
      </c>
      <c r="R45" s="98">
        <v>4.1722915770208084E-2</v>
      </c>
      <c r="S45" s="98">
        <v>21.355028887211738</v>
      </c>
      <c r="T45" s="97">
        <v>5.6843418860808015E-14</v>
      </c>
      <c r="V45" s="77" t="str">
        <f t="shared" si="3"/>
        <v>Valid</v>
      </c>
    </row>
    <row r="46" spans="5:22" x14ac:dyDescent="0.3">
      <c r="E46" s="44" t="s">
        <v>146</v>
      </c>
      <c r="F46" s="41">
        <v>0.93704351402095964</v>
      </c>
      <c r="G46" s="41">
        <v>0.92654580555830246</v>
      </c>
      <c r="H46" s="41">
        <v>8.1474867552459529E-2</v>
      </c>
      <c r="I46" s="41">
        <v>11.501013038378025</v>
      </c>
      <c r="J46" s="93">
        <v>5.6843418860808015E-14</v>
      </c>
      <c r="L46" s="77" t="str">
        <f t="shared" si="2"/>
        <v>Valid</v>
      </c>
      <c r="O46" s="44" t="s">
        <v>146</v>
      </c>
      <c r="P46" s="98">
        <v>0.93725249378235054</v>
      </c>
      <c r="Q46" s="98">
        <v>0.92748447015723956</v>
      </c>
      <c r="R46" s="98">
        <v>3.1549204982552211E-2</v>
      </c>
      <c r="S46" s="98">
        <v>29.707642214777938</v>
      </c>
      <c r="T46" s="97">
        <v>5.6843418860808015E-14</v>
      </c>
      <c r="V46" s="77" t="str">
        <f t="shared" si="3"/>
        <v>Valid</v>
      </c>
    </row>
    <row r="47" spans="5:22" x14ac:dyDescent="0.3">
      <c r="E47" s="44" t="s">
        <v>147</v>
      </c>
      <c r="F47" s="41">
        <v>0.88502575629516411</v>
      </c>
      <c r="G47" s="41">
        <v>0.87270946431881591</v>
      </c>
      <c r="H47" s="41">
        <v>8.5634009226436797E-2</v>
      </c>
      <c r="I47" s="41">
        <v>10.334979808722307</v>
      </c>
      <c r="J47" s="93">
        <v>5.6843418860808015E-14</v>
      </c>
      <c r="L47" s="77" t="str">
        <f t="shared" si="2"/>
        <v>Valid</v>
      </c>
      <c r="O47" s="44" t="s">
        <v>147</v>
      </c>
      <c r="P47" s="98">
        <v>0.88241088881847551</v>
      </c>
      <c r="Q47" s="98">
        <v>0.87484183693276507</v>
      </c>
      <c r="R47" s="98">
        <v>5.0155006608888442E-2</v>
      </c>
      <c r="S47" s="98">
        <v>17.593675058196386</v>
      </c>
      <c r="T47" s="97">
        <v>5.6843418860808015E-14</v>
      </c>
      <c r="V47" s="77" t="str">
        <f t="shared" si="3"/>
        <v>Valid</v>
      </c>
    </row>
    <row r="48" spans="5:22" x14ac:dyDescent="0.3">
      <c r="E48" s="44" t="s">
        <v>148</v>
      </c>
      <c r="F48" s="41">
        <v>0.81266274949886841</v>
      </c>
      <c r="G48" s="41">
        <v>0.80619956086629085</v>
      </c>
      <c r="H48" s="41">
        <v>7.8946162589622518E-2</v>
      </c>
      <c r="I48" s="41">
        <v>10.293885387732487</v>
      </c>
      <c r="J48" s="93">
        <v>5.6843418860808015E-14</v>
      </c>
      <c r="L48" s="77" t="str">
        <f t="shared" si="2"/>
        <v>Valid</v>
      </c>
      <c r="O48" s="44" t="s">
        <v>148</v>
      </c>
      <c r="P48" s="98">
        <v>0.80960975931760448</v>
      </c>
      <c r="Q48" s="98">
        <v>0.80393335211186723</v>
      </c>
      <c r="R48" s="98">
        <v>6.7790284909549081E-2</v>
      </c>
      <c r="S48" s="98">
        <v>11.942858189751629</v>
      </c>
      <c r="T48" s="97">
        <v>5.6843418860808015E-14</v>
      </c>
      <c r="V48" s="77" t="str">
        <f t="shared" si="3"/>
        <v>Valid</v>
      </c>
    </row>
    <row r="49" spans="5:22" x14ac:dyDescent="0.3">
      <c r="E49" s="44" t="s">
        <v>149</v>
      </c>
      <c r="F49" s="41">
        <v>0.94685850765990287</v>
      </c>
      <c r="G49" s="41">
        <v>0.94106536473067615</v>
      </c>
      <c r="H49" s="41">
        <v>8.3884907129227554E-2</v>
      </c>
      <c r="I49" s="41">
        <v>11.28759082013687</v>
      </c>
      <c r="J49" s="93">
        <v>5.6843418860808015E-14</v>
      </c>
      <c r="L49" s="77" t="str">
        <f t="shared" si="2"/>
        <v>Valid</v>
      </c>
      <c r="O49" s="44" t="s">
        <v>149</v>
      </c>
      <c r="P49" s="98">
        <v>0.9476930350640359</v>
      </c>
      <c r="Q49" s="98">
        <v>0.94372017891150428</v>
      </c>
      <c r="R49" s="98">
        <v>2.1500890705340708E-2</v>
      </c>
      <c r="S49" s="98">
        <v>44.076919791450031</v>
      </c>
      <c r="T49" s="97">
        <v>5.6843418860808015E-14</v>
      </c>
      <c r="V49" s="77" t="str">
        <f t="shared" si="3"/>
        <v>Valid</v>
      </c>
    </row>
    <row r="50" spans="5:22" x14ac:dyDescent="0.3">
      <c r="E50" s="44" t="s">
        <v>150</v>
      </c>
      <c r="F50" s="41">
        <v>0.46730994136420684</v>
      </c>
      <c r="G50" s="41">
        <v>0.33541088361697946</v>
      </c>
      <c r="H50" s="41">
        <v>0.33350950232674648</v>
      </c>
      <c r="I50" s="41">
        <v>1.4011892857744521</v>
      </c>
      <c r="J50" s="94">
        <v>0.16177778465549864</v>
      </c>
      <c r="L50" s="77" t="str">
        <f t="shared" si="2"/>
        <v>Tidak Valid</v>
      </c>
      <c r="O50" s="44" t="s">
        <v>150</v>
      </c>
      <c r="P50" s="98"/>
      <c r="Q50" s="98"/>
      <c r="R50" s="98"/>
      <c r="S50" s="98"/>
      <c r="T50" s="97"/>
      <c r="V50" s="77" t="str">
        <f t="shared" si="3"/>
        <v>Tidak Valid</v>
      </c>
    </row>
    <row r="51" spans="5:22" x14ac:dyDescent="0.3">
      <c r="E51" s="44" t="s">
        <v>151</v>
      </c>
      <c r="F51" s="41">
        <v>0.19466667522841835</v>
      </c>
      <c r="G51" s="41">
        <v>0.15370633601085065</v>
      </c>
      <c r="H51" s="41">
        <v>0.32418930709213445</v>
      </c>
      <c r="I51" s="41">
        <v>0.60047222709012471</v>
      </c>
      <c r="J51" s="94">
        <v>0.54846360507605141</v>
      </c>
      <c r="L51" s="77" t="str">
        <f t="shared" si="2"/>
        <v>Tidak Valid</v>
      </c>
      <c r="O51" s="44" t="s">
        <v>151</v>
      </c>
      <c r="P51" s="98"/>
      <c r="Q51" s="98"/>
      <c r="R51" s="98"/>
      <c r="S51" s="98"/>
      <c r="T51" s="97"/>
      <c r="V51" s="77" t="str">
        <f t="shared" si="3"/>
        <v>Tidak Valid</v>
      </c>
    </row>
    <row r="52" spans="5:22" x14ac:dyDescent="0.3">
      <c r="E52" s="44" t="s">
        <v>152</v>
      </c>
      <c r="F52" s="41">
        <v>0.44384161774059233</v>
      </c>
      <c r="G52" s="41">
        <v>0.32666618339683856</v>
      </c>
      <c r="H52" s="41">
        <v>0.33039273995781382</v>
      </c>
      <c r="I52" s="41">
        <v>1.3433758193272172</v>
      </c>
      <c r="J52" s="94">
        <v>0.1797596432132309</v>
      </c>
      <c r="L52" s="77" t="str">
        <f t="shared" si="2"/>
        <v>Tidak Valid</v>
      </c>
      <c r="O52" s="44" t="s">
        <v>152</v>
      </c>
      <c r="P52" s="98"/>
      <c r="Q52" s="98"/>
      <c r="R52" s="98"/>
      <c r="S52" s="98"/>
      <c r="T52" s="97"/>
      <c r="V52" s="77" t="str">
        <f t="shared" si="3"/>
        <v>Tidak Valid</v>
      </c>
    </row>
    <row r="53" spans="5:22" x14ac:dyDescent="0.3">
      <c r="E53" s="44" t="s">
        <v>153</v>
      </c>
      <c r="F53" s="41">
        <v>0.3517790730028072</v>
      </c>
      <c r="G53" s="41">
        <v>0.27557297350628435</v>
      </c>
      <c r="H53" s="41">
        <v>0.3283723558339367</v>
      </c>
      <c r="I53" s="41">
        <v>1.0712810221476368</v>
      </c>
      <c r="J53" s="94">
        <v>0.28455988319984726</v>
      </c>
      <c r="L53" s="77" t="str">
        <f t="shared" si="2"/>
        <v>Tidak Valid</v>
      </c>
      <c r="O53" s="44" t="s">
        <v>153</v>
      </c>
      <c r="P53" s="98"/>
      <c r="Q53" s="98"/>
      <c r="R53" s="98"/>
      <c r="S53" s="98"/>
      <c r="T53" s="97"/>
      <c r="V53" s="77" t="str">
        <f t="shared" si="3"/>
        <v>Tidak Valid</v>
      </c>
    </row>
    <row r="54" spans="5:22" x14ac:dyDescent="0.3">
      <c r="E54" s="44" t="s">
        <v>154</v>
      </c>
      <c r="F54" s="41">
        <v>0.4840983625731668</v>
      </c>
      <c r="G54" s="41">
        <v>0.37466821811507295</v>
      </c>
      <c r="H54" s="41">
        <v>0.31210633130863741</v>
      </c>
      <c r="I54" s="41">
        <v>1.5510687032313002</v>
      </c>
      <c r="J54" s="94">
        <v>0.12151793148694878</v>
      </c>
      <c r="L54" s="77" t="str">
        <f t="shared" si="2"/>
        <v>Tidak Valid</v>
      </c>
      <c r="O54" s="44" t="s">
        <v>154</v>
      </c>
      <c r="P54" s="98"/>
      <c r="Q54" s="98"/>
      <c r="R54" s="98"/>
      <c r="S54" s="98"/>
      <c r="T54" s="97"/>
      <c r="V54" s="77" t="str">
        <f t="shared" si="3"/>
        <v>Tidak Valid</v>
      </c>
    </row>
    <row r="55" spans="5:22" x14ac:dyDescent="0.3">
      <c r="E55" s="44" t="s">
        <v>155</v>
      </c>
      <c r="F55" s="41">
        <v>0.78779995951382409</v>
      </c>
      <c r="G55" s="41">
        <v>0.58678076735926743</v>
      </c>
      <c r="H55" s="41">
        <v>0.26791856040891104</v>
      </c>
      <c r="I55" s="41">
        <v>2.940445627624467</v>
      </c>
      <c r="J55" s="93">
        <v>3.4292078277644578E-3</v>
      </c>
      <c r="L55" s="77" t="str">
        <f t="shared" si="2"/>
        <v>Valid</v>
      </c>
      <c r="O55" s="44" t="s">
        <v>155</v>
      </c>
      <c r="P55" s="98">
        <v>0.96869310133413</v>
      </c>
      <c r="Q55" s="98">
        <v>0.90488061148287191</v>
      </c>
      <c r="R55" s="98">
        <v>0.17776598659453083</v>
      </c>
      <c r="S55" s="98">
        <v>5.4492601193930144</v>
      </c>
      <c r="T55" s="97">
        <v>7.9550602549716132E-8</v>
      </c>
      <c r="V55" s="77" t="str">
        <f t="shared" si="3"/>
        <v>Valid</v>
      </c>
    </row>
    <row r="56" spans="5:22" x14ac:dyDescent="0.3">
      <c r="E56" s="44" t="s">
        <v>156</v>
      </c>
      <c r="F56" s="41">
        <v>0.53599904072780591</v>
      </c>
      <c r="G56" s="41">
        <v>0.40923581509731899</v>
      </c>
      <c r="H56" s="41">
        <v>0.31526757162503666</v>
      </c>
      <c r="I56" s="41">
        <v>1.7001400999316736</v>
      </c>
      <c r="J56" s="94">
        <v>8.9726462008286489E-2</v>
      </c>
      <c r="L56" s="77" t="str">
        <f t="shared" si="2"/>
        <v>Valid</v>
      </c>
      <c r="O56" s="44" t="s">
        <v>156</v>
      </c>
      <c r="P56" s="98">
        <v>0.50948930846437546</v>
      </c>
      <c r="Q56" s="98">
        <v>0.48524379322777522</v>
      </c>
      <c r="R56" s="98">
        <v>0.30473269294731808</v>
      </c>
      <c r="S56" s="98">
        <v>1.6719220492448295</v>
      </c>
      <c r="T56" s="96">
        <v>9.5165333994202683E-2</v>
      </c>
      <c r="V56" s="77" t="str">
        <f t="shared" si="3"/>
        <v>Valid</v>
      </c>
    </row>
    <row r="57" spans="5:22" x14ac:dyDescent="0.3">
      <c r="E57" s="44" t="s">
        <v>157</v>
      </c>
      <c r="F57" s="41">
        <v>0.30005897773081575</v>
      </c>
      <c r="G57" s="41">
        <v>0.1961362982164809</v>
      </c>
      <c r="H57" s="41">
        <v>0.37896820669008346</v>
      </c>
      <c r="I57" s="41">
        <v>0.79177876252875501</v>
      </c>
      <c r="J57" s="94">
        <v>0.42886507282781849</v>
      </c>
      <c r="L57" s="77" t="str">
        <f t="shared" si="2"/>
        <v>Tidak Valid</v>
      </c>
      <c r="O57" s="44" t="s">
        <v>157</v>
      </c>
      <c r="P57" s="98"/>
      <c r="Q57" s="98"/>
      <c r="R57" s="98"/>
      <c r="S57" s="98"/>
      <c r="T57" s="96"/>
      <c r="V57" s="77" t="str">
        <f t="shared" si="3"/>
        <v>Tidak Valid</v>
      </c>
    </row>
    <row r="58" spans="5:22" x14ac:dyDescent="0.3">
      <c r="E58" s="44" t="s">
        <v>158</v>
      </c>
      <c r="F58" s="41">
        <v>0.45237670917750766</v>
      </c>
      <c r="G58" s="41">
        <v>0.38604503384146621</v>
      </c>
      <c r="H58" s="41">
        <v>0.26688483896817555</v>
      </c>
      <c r="I58" s="41">
        <v>1.6950258805501159</v>
      </c>
      <c r="J58" s="94">
        <v>9.0693134488617488E-2</v>
      </c>
      <c r="L58" s="77" t="str">
        <f t="shared" si="2"/>
        <v>Tidak Valid</v>
      </c>
      <c r="O58" s="44" t="s">
        <v>158</v>
      </c>
      <c r="P58" s="98"/>
      <c r="Q58" s="98"/>
      <c r="R58" s="98"/>
      <c r="S58" s="98"/>
      <c r="T58" s="96"/>
      <c r="V58" s="77" t="str">
        <f t="shared" si="3"/>
        <v>Tidak Valid</v>
      </c>
    </row>
    <row r="59" spans="5:22" x14ac:dyDescent="0.3">
      <c r="E59" s="44" t="s">
        <v>159</v>
      </c>
      <c r="F59" s="41">
        <v>0.28026305349447866</v>
      </c>
      <c r="G59" s="41">
        <v>0.26129317187281242</v>
      </c>
      <c r="H59" s="41">
        <v>0.28807348039069108</v>
      </c>
      <c r="I59" s="41">
        <v>0.97288737968653083</v>
      </c>
      <c r="J59" s="94">
        <v>0.33107952727294787</v>
      </c>
      <c r="L59" s="77" t="str">
        <f t="shared" si="2"/>
        <v>Tidak Valid</v>
      </c>
      <c r="O59" s="44" t="s">
        <v>159</v>
      </c>
      <c r="P59" s="98"/>
      <c r="Q59" s="98"/>
      <c r="R59" s="98"/>
      <c r="S59" s="98"/>
      <c r="T59" s="96"/>
      <c r="V59" s="77" t="str">
        <f t="shared" si="3"/>
        <v>Tidak Valid</v>
      </c>
    </row>
    <row r="60" spans="5:22" x14ac:dyDescent="0.3">
      <c r="E60" s="44" t="s">
        <v>160</v>
      </c>
      <c r="F60" s="41">
        <v>0.80895300887626009</v>
      </c>
      <c r="G60" s="41">
        <v>0.79823031761911956</v>
      </c>
      <c r="H60" s="41">
        <v>9.2307988413377923E-2</v>
      </c>
      <c r="I60" s="41">
        <v>8.7636294840872182</v>
      </c>
      <c r="J60" s="93">
        <v>5.6843418860808015E-14</v>
      </c>
      <c r="L60" s="77" t="str">
        <f t="shared" si="2"/>
        <v>Valid</v>
      </c>
      <c r="O60" s="44" t="s">
        <v>160</v>
      </c>
      <c r="P60" s="98">
        <v>0.81291122716896091</v>
      </c>
      <c r="Q60" s="98">
        <v>0.81836771144790321</v>
      </c>
      <c r="R60" s="98">
        <v>8.2277640219977771E-2</v>
      </c>
      <c r="S60" s="98">
        <v>9.8800989551421114</v>
      </c>
      <c r="T60" s="97">
        <v>5.6843418860808015E-14</v>
      </c>
      <c r="V60" s="77" t="str">
        <f t="shared" si="3"/>
        <v>Valid</v>
      </c>
    </row>
    <row r="61" spans="5:22" x14ac:dyDescent="0.3">
      <c r="E61" s="44" t="s">
        <v>161</v>
      </c>
      <c r="F61" s="41">
        <v>0.79645407231716725</v>
      </c>
      <c r="G61" s="41">
        <v>0.78824904524700057</v>
      </c>
      <c r="H61" s="41">
        <v>8.6807143295374964E-2</v>
      </c>
      <c r="I61" s="41">
        <v>9.1749830956550085</v>
      </c>
      <c r="J61" s="93">
        <v>5.6843418860808015E-14</v>
      </c>
      <c r="L61" s="77" t="str">
        <f t="shared" si="2"/>
        <v>Valid</v>
      </c>
      <c r="O61" s="44" t="s">
        <v>161</v>
      </c>
      <c r="P61" s="98">
        <v>0.79690540128946896</v>
      </c>
      <c r="Q61" s="98">
        <v>0.78996257122920788</v>
      </c>
      <c r="R61" s="98">
        <v>6.6897250983518869E-2</v>
      </c>
      <c r="S61" s="98">
        <v>11.912378903070298</v>
      </c>
      <c r="T61" s="97">
        <v>5.6843418860808015E-14</v>
      </c>
      <c r="V61" s="77" t="str">
        <f t="shared" si="3"/>
        <v>Valid</v>
      </c>
    </row>
    <row r="62" spans="5:22" x14ac:dyDescent="0.3">
      <c r="E62" s="44" t="s">
        <v>162</v>
      </c>
      <c r="F62" s="41">
        <v>0.79986421473128155</v>
      </c>
      <c r="G62" s="41">
        <v>0.77431122719443224</v>
      </c>
      <c r="H62" s="41">
        <v>0.12302623218154228</v>
      </c>
      <c r="I62" s="41">
        <v>6.5015745060855874</v>
      </c>
      <c r="J62" s="93">
        <v>1.9298340703244321E-10</v>
      </c>
      <c r="L62" s="77" t="str">
        <f t="shared" si="2"/>
        <v>Valid</v>
      </c>
      <c r="O62" s="44" t="s">
        <v>162</v>
      </c>
      <c r="P62" s="98">
        <v>0.80488396795107753</v>
      </c>
      <c r="Q62" s="98">
        <v>0.79520113272488002</v>
      </c>
      <c r="R62" s="98">
        <v>7.6731469501940319E-2</v>
      </c>
      <c r="S62" s="98">
        <v>10.489620141195449</v>
      </c>
      <c r="T62" s="97">
        <v>5.6843418860808015E-14</v>
      </c>
      <c r="V62" s="77" t="str">
        <f t="shared" si="3"/>
        <v>Valid</v>
      </c>
    </row>
    <row r="63" spans="5:22" x14ac:dyDescent="0.3">
      <c r="E63" s="44" t="s">
        <v>163</v>
      </c>
      <c r="F63" s="41">
        <v>0.84399209731570335</v>
      </c>
      <c r="G63" s="41">
        <v>0.81959009513933023</v>
      </c>
      <c r="H63" s="41">
        <v>0.12294253987557299</v>
      </c>
      <c r="I63" s="41">
        <v>6.8649313587460146</v>
      </c>
      <c r="J63" s="93">
        <v>1.9838353182421997E-11</v>
      </c>
      <c r="L63" s="77" t="str">
        <f t="shared" si="2"/>
        <v>Valid</v>
      </c>
      <c r="O63" s="44" t="s">
        <v>163</v>
      </c>
      <c r="P63" s="98">
        <v>0.83827037474148758</v>
      </c>
      <c r="Q63" s="98">
        <v>0.82347874646330976</v>
      </c>
      <c r="R63" s="98">
        <v>7.1710313407413309E-2</v>
      </c>
      <c r="S63" s="98">
        <v>11.689676629621708</v>
      </c>
      <c r="T63" s="97">
        <v>5.6843418860808015E-14</v>
      </c>
      <c r="V63" s="77" t="str">
        <f t="shared" si="3"/>
        <v>Valid</v>
      </c>
    </row>
    <row r="64" spans="5:22" x14ac:dyDescent="0.3">
      <c r="E64" s="44" t="s">
        <v>164</v>
      </c>
      <c r="F64" s="41">
        <v>0.81019127951933489</v>
      </c>
      <c r="G64" s="41">
        <v>0.7912298452449158</v>
      </c>
      <c r="H64" s="41">
        <v>0.10271356412131089</v>
      </c>
      <c r="I64" s="41">
        <v>7.8878703747681307</v>
      </c>
      <c r="J64" s="93">
        <v>5.6843418860808015E-14</v>
      </c>
      <c r="L64" s="77" t="str">
        <f t="shared" si="2"/>
        <v>Valid</v>
      </c>
      <c r="O64" s="44" t="s">
        <v>164</v>
      </c>
      <c r="P64" s="98">
        <v>0.81469437113836929</v>
      </c>
      <c r="Q64" s="98">
        <v>0.79683931690796284</v>
      </c>
      <c r="R64" s="98">
        <v>8.885257683694614E-2</v>
      </c>
      <c r="S64" s="98">
        <v>9.1690573322754556</v>
      </c>
      <c r="T64" s="97">
        <v>5.6843418860808015E-14</v>
      </c>
      <c r="V64" s="77" t="str">
        <f t="shared" si="3"/>
        <v>Valid</v>
      </c>
    </row>
    <row r="65" spans="5:22" x14ac:dyDescent="0.3">
      <c r="E65" s="44" t="s">
        <v>165</v>
      </c>
      <c r="F65" s="41">
        <v>0.60226304063476732</v>
      </c>
      <c r="G65" s="41">
        <v>0.60004196511208308</v>
      </c>
      <c r="H65" s="41">
        <v>0.11633755031409494</v>
      </c>
      <c r="I65" s="41">
        <v>5.176858538010662</v>
      </c>
      <c r="J65" s="93">
        <v>3.2755127676864504E-7</v>
      </c>
      <c r="L65" s="77" t="str">
        <f t="shared" si="2"/>
        <v>Valid</v>
      </c>
      <c r="O65" s="44" t="s">
        <v>165</v>
      </c>
      <c r="P65" s="98">
        <v>0.58817236929259264</v>
      </c>
      <c r="Q65" s="98">
        <v>0.5769171291011933</v>
      </c>
      <c r="R65" s="98">
        <v>0.13087116307555058</v>
      </c>
      <c r="S65" s="98">
        <v>4.4942854901736204</v>
      </c>
      <c r="T65" s="97">
        <v>8.6819543980709568E-6</v>
      </c>
      <c r="V65" s="77" t="str">
        <f t="shared" si="3"/>
        <v>Valid</v>
      </c>
    </row>
    <row r="66" spans="5:22" x14ac:dyDescent="0.3">
      <c r="E66" s="44" t="s">
        <v>166</v>
      </c>
      <c r="F66" s="41">
        <v>0.83148568765904174</v>
      </c>
      <c r="G66" s="41">
        <v>0.81878001120470134</v>
      </c>
      <c r="H66" s="41">
        <v>7.1722702124172324E-2</v>
      </c>
      <c r="I66" s="41">
        <v>11.593061374340085</v>
      </c>
      <c r="J66" s="93">
        <v>5.6843418860808015E-14</v>
      </c>
      <c r="L66" s="77" t="str">
        <f t="shared" si="2"/>
        <v>Valid</v>
      </c>
      <c r="O66" s="44" t="s">
        <v>166</v>
      </c>
      <c r="P66" s="98">
        <v>0.83451198618225897</v>
      </c>
      <c r="Q66" s="98">
        <v>0.82487262089668856</v>
      </c>
      <c r="R66" s="98">
        <v>6.7789727485564971E-2</v>
      </c>
      <c r="S66" s="98">
        <v>12.310301532927072</v>
      </c>
      <c r="T66" s="97">
        <v>5.6843418860808015E-14</v>
      </c>
      <c r="V66" s="77" t="str">
        <f t="shared" si="3"/>
        <v>Valid</v>
      </c>
    </row>
    <row r="67" spans="5:22" x14ac:dyDescent="0.3">
      <c r="E67" s="44" t="s">
        <v>167</v>
      </c>
      <c r="F67" s="41">
        <v>0.82789005835033924</v>
      </c>
      <c r="G67" s="41">
        <v>0.80827408121219324</v>
      </c>
      <c r="H67" s="41">
        <v>8.9718966735098729E-2</v>
      </c>
      <c r="I67" s="41">
        <v>9.2275924308707236</v>
      </c>
      <c r="J67" s="93">
        <v>5.6843418860808015E-14</v>
      </c>
      <c r="L67" s="77" t="str">
        <f t="shared" si="2"/>
        <v>Valid</v>
      </c>
      <c r="O67" s="44" t="s">
        <v>167</v>
      </c>
      <c r="P67" s="98">
        <v>0.83316228694533345</v>
      </c>
      <c r="Q67" s="98">
        <v>0.81488154360596021</v>
      </c>
      <c r="R67" s="98">
        <v>7.5819603963389257E-2</v>
      </c>
      <c r="S67" s="98">
        <v>10.9887449075524</v>
      </c>
      <c r="T67" s="97">
        <v>5.6843418860808015E-14</v>
      </c>
      <c r="V67" s="77" t="str">
        <f t="shared" si="3"/>
        <v>Valid</v>
      </c>
    </row>
    <row r="68" spans="5:22" x14ac:dyDescent="0.3">
      <c r="E68" s="44" t="s">
        <v>168</v>
      </c>
      <c r="F68" s="41">
        <v>0.63622919258607213</v>
      </c>
      <c r="G68" s="41">
        <v>0.62218648177969305</v>
      </c>
      <c r="H68" s="41">
        <v>0.10524864419365174</v>
      </c>
      <c r="I68" s="41">
        <v>6.0450108166281487</v>
      </c>
      <c r="J68" s="93">
        <v>2.9260149858600926E-9</v>
      </c>
      <c r="L68" s="77" t="str">
        <f t="shared" si="2"/>
        <v>Valid</v>
      </c>
      <c r="O68" s="44" t="s">
        <v>168</v>
      </c>
      <c r="P68" s="98">
        <v>0.63819820369069435</v>
      </c>
      <c r="Q68" s="98">
        <v>0.63545888773145076</v>
      </c>
      <c r="R68" s="98">
        <v>9.4495665932385425E-2</v>
      </c>
      <c r="S68" s="98">
        <v>6.7537298921978595</v>
      </c>
      <c r="T68" s="97">
        <v>4.0188297134591267E-11</v>
      </c>
      <c r="V68" s="77" t="str">
        <f t="shared" si="3"/>
        <v>Valid</v>
      </c>
    </row>
    <row r="69" spans="5:22" x14ac:dyDescent="0.3">
      <c r="E69" s="44" t="s">
        <v>169</v>
      </c>
      <c r="F69" s="41">
        <v>0.29414585108645885</v>
      </c>
      <c r="G69" s="41">
        <v>0.27053964238161127</v>
      </c>
      <c r="H69" s="41">
        <v>0.14466627949414579</v>
      </c>
      <c r="I69" s="41">
        <v>2.0332716934105024</v>
      </c>
      <c r="J69" s="93">
        <v>4.2552715917224759E-2</v>
      </c>
      <c r="L69" s="77" t="str">
        <f t="shared" si="2"/>
        <v>Tidak Valid</v>
      </c>
      <c r="O69" s="44" t="s">
        <v>169</v>
      </c>
      <c r="P69" s="98"/>
      <c r="Q69" s="98"/>
      <c r="R69" s="98"/>
      <c r="S69" s="98"/>
      <c r="T69" s="97"/>
      <c r="V69" s="77" t="str">
        <f t="shared" si="3"/>
        <v>Tidak Valid</v>
      </c>
    </row>
    <row r="70" spans="5:22" x14ac:dyDescent="0.3">
      <c r="E70" s="44" t="s">
        <v>170</v>
      </c>
      <c r="F70" s="41">
        <v>0.67707817405259274</v>
      </c>
      <c r="G70" s="41">
        <v>0.67199742044514377</v>
      </c>
      <c r="H70" s="41">
        <v>0.1171175307315532</v>
      </c>
      <c r="I70" s="41">
        <v>5.7811855306660576</v>
      </c>
      <c r="J70" s="93">
        <v>1.3078590654913569E-8</v>
      </c>
      <c r="L70" s="77" t="str">
        <f t="shared" si="2"/>
        <v>Valid</v>
      </c>
      <c r="O70" s="44" t="s">
        <v>170</v>
      </c>
      <c r="P70" s="98">
        <v>0.68077383170169536</v>
      </c>
      <c r="Q70" s="98">
        <v>0.67318232692931912</v>
      </c>
      <c r="R70" s="98">
        <v>0.10937249749873773</v>
      </c>
      <c r="S70" s="98">
        <v>6.2243603032796448</v>
      </c>
      <c r="T70" s="97">
        <v>1.0250573723169509E-9</v>
      </c>
      <c r="V70" s="77" t="str">
        <f t="shared" si="3"/>
        <v>Valid</v>
      </c>
    </row>
    <row r="71" spans="5:22" x14ac:dyDescent="0.3">
      <c r="E71" s="44" t="s">
        <v>171</v>
      </c>
      <c r="F71" s="41">
        <v>0.65374647789727391</v>
      </c>
      <c r="G71" s="41">
        <v>0.6443489029106344</v>
      </c>
      <c r="H71" s="41">
        <v>0.10178729733666063</v>
      </c>
      <c r="I71" s="41">
        <v>6.4226725240086981</v>
      </c>
      <c r="J71" s="93">
        <v>3.1224089980241843E-10</v>
      </c>
      <c r="L71" s="77" t="str">
        <f t="shared" si="2"/>
        <v>Valid</v>
      </c>
      <c r="O71" s="44" t="s">
        <v>171</v>
      </c>
      <c r="P71" s="98">
        <v>0.64950120166438918</v>
      </c>
      <c r="Q71" s="98">
        <v>0.65231839664463798</v>
      </c>
      <c r="R71" s="98">
        <v>9.8226310976610096E-2</v>
      </c>
      <c r="S71" s="98">
        <v>6.6122935413816988</v>
      </c>
      <c r="T71" s="97">
        <v>9.7486463346285746E-11</v>
      </c>
      <c r="V71" s="77" t="str">
        <f t="shared" si="3"/>
        <v>Valid</v>
      </c>
    </row>
    <row r="72" spans="5:22" x14ac:dyDescent="0.3">
      <c r="E72" s="44" t="s">
        <v>172</v>
      </c>
      <c r="F72" s="41">
        <v>0.74075809810158022</v>
      </c>
      <c r="G72" s="41">
        <v>0.73026292275779692</v>
      </c>
      <c r="H72" s="41">
        <v>8.9970127119285495E-2</v>
      </c>
      <c r="I72" s="41">
        <v>8.2333783647927667</v>
      </c>
      <c r="J72" s="93">
        <v>5.6843418860808015E-14</v>
      </c>
      <c r="L72" s="77" t="str">
        <f t="shared" si="2"/>
        <v>Valid</v>
      </c>
      <c r="O72" s="44" t="s">
        <v>172</v>
      </c>
      <c r="P72" s="98">
        <v>0.74204607376068143</v>
      </c>
      <c r="Q72" s="98">
        <v>0.73077446837878057</v>
      </c>
      <c r="R72" s="98">
        <v>8.7979178681960687E-2</v>
      </c>
      <c r="S72" s="98">
        <v>8.4343373611514636</v>
      </c>
      <c r="T72" s="97">
        <v>5.6843418860808015E-14</v>
      </c>
      <c r="V72" s="77" t="str">
        <f t="shared" si="3"/>
        <v>Valid</v>
      </c>
    </row>
    <row r="73" spans="5:22" x14ac:dyDescent="0.3">
      <c r="E73" s="44" t="s">
        <v>173</v>
      </c>
      <c r="F73" s="41">
        <v>0.75909620341549411</v>
      </c>
      <c r="G73" s="41">
        <v>0.7508340923527641</v>
      </c>
      <c r="H73" s="41">
        <v>7.5425755813784773E-2</v>
      </c>
      <c r="I73" s="41">
        <v>10.064151100979251</v>
      </c>
      <c r="J73" s="93">
        <v>5.6843418860808015E-14</v>
      </c>
      <c r="L73" s="77" t="str">
        <f t="shared" si="2"/>
        <v>Valid</v>
      </c>
      <c r="O73" s="44" t="s">
        <v>173</v>
      </c>
      <c r="P73" s="98">
        <v>0.76052807383675947</v>
      </c>
      <c r="Q73" s="98">
        <v>0.75261766074251113</v>
      </c>
      <c r="R73" s="98">
        <v>7.0575353274572969E-2</v>
      </c>
      <c r="S73" s="98">
        <v>10.776114302650811</v>
      </c>
      <c r="T73" s="97">
        <v>5.6843418860808015E-14</v>
      </c>
      <c r="V73" s="77" t="str">
        <f t="shared" si="3"/>
        <v>Valid</v>
      </c>
    </row>
    <row r="74" spans="5:22" x14ac:dyDescent="0.3">
      <c r="O74"/>
      <c r="P74"/>
      <c r="Q74"/>
      <c r="R74"/>
      <c r="S74"/>
      <c r="T74"/>
      <c r="U74"/>
      <c r="V74"/>
    </row>
    <row r="75" spans="5:22" x14ac:dyDescent="0.3">
      <c r="O75"/>
      <c r="P75"/>
      <c r="Q75"/>
      <c r="R75"/>
      <c r="S75"/>
      <c r="T75"/>
      <c r="U75"/>
      <c r="V75"/>
    </row>
    <row r="76" spans="5:22" x14ac:dyDescent="0.3">
      <c r="O76"/>
      <c r="P76"/>
      <c r="Q76"/>
      <c r="R76"/>
      <c r="S76"/>
      <c r="T76"/>
      <c r="U76"/>
      <c r="V76"/>
    </row>
    <row r="77" spans="5:22" x14ac:dyDescent="0.3">
      <c r="O77"/>
      <c r="P77"/>
      <c r="Q77"/>
      <c r="R77"/>
      <c r="S77"/>
      <c r="T77"/>
      <c r="U77"/>
      <c r="V77"/>
    </row>
    <row r="78" spans="5:22" x14ac:dyDescent="0.3">
      <c r="O78"/>
      <c r="P78"/>
      <c r="Q78"/>
      <c r="R78"/>
      <c r="S78"/>
      <c r="T78"/>
      <c r="U78"/>
      <c r="V78"/>
    </row>
    <row r="79" spans="5:22" x14ac:dyDescent="0.3">
      <c r="O79"/>
      <c r="P79"/>
      <c r="Q79"/>
      <c r="R79"/>
      <c r="S79"/>
      <c r="T79"/>
      <c r="U79"/>
      <c r="V79"/>
    </row>
    <row r="80" spans="5:22" x14ac:dyDescent="0.3">
      <c r="O80"/>
      <c r="P80"/>
      <c r="Q80"/>
      <c r="R80"/>
      <c r="S80"/>
      <c r="T80"/>
      <c r="U80"/>
      <c r="V80"/>
    </row>
    <row r="81" spans="15:22" x14ac:dyDescent="0.3">
      <c r="O81"/>
      <c r="P81"/>
      <c r="Q81"/>
      <c r="R81"/>
      <c r="S81"/>
      <c r="T81"/>
      <c r="U81"/>
      <c r="V81"/>
    </row>
    <row r="82" spans="15:22" x14ac:dyDescent="0.3">
      <c r="O82"/>
      <c r="P82"/>
      <c r="Q82"/>
      <c r="R82"/>
      <c r="S82"/>
      <c r="T82"/>
      <c r="U82"/>
      <c r="V82"/>
    </row>
    <row r="83" spans="15:22" x14ac:dyDescent="0.3">
      <c r="O83"/>
      <c r="P83"/>
      <c r="Q83"/>
      <c r="R83"/>
      <c r="S83"/>
      <c r="T83"/>
      <c r="U83"/>
      <c r="V83"/>
    </row>
    <row r="84" spans="15:22" x14ac:dyDescent="0.3">
      <c r="O84"/>
      <c r="P84"/>
      <c r="Q84"/>
      <c r="R84"/>
      <c r="S84"/>
      <c r="T84"/>
      <c r="U84"/>
      <c r="V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Convergent Validity All</vt:lpstr>
      <vt:lpstr>Discriminant Validity All</vt:lpstr>
      <vt:lpstr>Reliabilitas dan Model</vt:lpstr>
      <vt:lpstr>Inner Model</vt:lpstr>
      <vt:lpstr>Bootstraping Uji Hipotesa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2020-01-13T12:10:05Z</dcterms:created>
  <dcterms:modified xsi:type="dcterms:W3CDTF">2020-01-22T21:37:24Z</dcterms:modified>
</cp:coreProperties>
</file>